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32" i="1" l="1"/>
  <c r="A432" i="1"/>
  <c r="B430" i="1"/>
  <c r="A430" i="1"/>
  <c r="J429" i="1"/>
  <c r="J430" i="1" s="1"/>
  <c r="I429" i="1"/>
  <c r="I430" i="1" s="1"/>
  <c r="H429" i="1"/>
  <c r="H430" i="1" s="1"/>
  <c r="G429" i="1"/>
  <c r="G430" i="1" s="1"/>
  <c r="F429" i="1"/>
  <c r="F430" i="1" s="1"/>
  <c r="B428" i="1"/>
  <c r="A428" i="1"/>
  <c r="J427" i="1"/>
  <c r="I427" i="1"/>
  <c r="H427" i="1"/>
  <c r="G427" i="1"/>
  <c r="F427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9" i="1"/>
  <c r="A409" i="1"/>
  <c r="J408" i="1"/>
  <c r="I408" i="1"/>
  <c r="H408" i="1"/>
  <c r="G408" i="1"/>
  <c r="F408" i="1"/>
  <c r="B399" i="1"/>
  <c r="A399" i="1"/>
  <c r="J398" i="1"/>
  <c r="I398" i="1"/>
  <c r="H398" i="1"/>
  <c r="G398" i="1"/>
  <c r="F398" i="1"/>
  <c r="B395" i="1"/>
  <c r="A395" i="1"/>
  <c r="L394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3" i="1"/>
  <c r="A353" i="1"/>
  <c r="L352" i="1"/>
  <c r="J352" i="1"/>
  <c r="I352" i="1"/>
  <c r="H352" i="1"/>
  <c r="G352" i="1"/>
  <c r="F352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174" i="1" l="1"/>
  <c r="J386" i="1"/>
  <c r="J174" i="1"/>
  <c r="J47" i="1"/>
  <c r="F217" i="1"/>
  <c r="H89" i="1"/>
  <c r="J432" i="1"/>
  <c r="G89" i="1"/>
  <c r="G217" i="1"/>
  <c r="I301" i="1"/>
  <c r="F343" i="1"/>
  <c r="H428" i="1"/>
  <c r="H301" i="1"/>
  <c r="I432" i="1"/>
  <c r="I89" i="1"/>
  <c r="F131" i="1"/>
  <c r="H217" i="1"/>
  <c r="J301" i="1"/>
  <c r="G343" i="1"/>
  <c r="I428" i="1"/>
  <c r="G131" i="1"/>
  <c r="I217" i="1"/>
  <c r="H343" i="1"/>
  <c r="J428" i="1"/>
  <c r="H432" i="1"/>
  <c r="F259" i="1"/>
  <c r="J217" i="1"/>
  <c r="G259" i="1"/>
  <c r="I343" i="1"/>
  <c r="F386" i="1"/>
  <c r="F47" i="1"/>
  <c r="H131" i="1"/>
  <c r="G47" i="1"/>
  <c r="I131" i="1"/>
  <c r="G386" i="1"/>
  <c r="F174" i="1"/>
  <c r="J343" i="1"/>
  <c r="H47" i="1"/>
  <c r="J131" i="1"/>
  <c r="G174" i="1"/>
  <c r="I259" i="1"/>
  <c r="F301" i="1"/>
  <c r="H386" i="1"/>
  <c r="J89" i="1"/>
  <c r="H259" i="1"/>
  <c r="I47" i="1"/>
  <c r="F89" i="1"/>
  <c r="H174" i="1"/>
  <c r="J259" i="1"/>
  <c r="G301" i="1"/>
  <c r="I386" i="1"/>
  <c r="F428" i="1"/>
  <c r="G428" i="1"/>
  <c r="F432" i="1"/>
  <c r="G432" i="1"/>
  <c r="G433" i="1" l="1"/>
  <c r="I433" i="1"/>
  <c r="J433" i="1"/>
  <c r="H433" i="1"/>
  <c r="F433" i="1"/>
  <c r="L432" i="1"/>
  <c r="L74" i="1"/>
  <c r="L69" i="1"/>
  <c r="L46" i="1"/>
  <c r="L258" i="1"/>
  <c r="L398" i="1"/>
  <c r="L428" i="1"/>
  <c r="L430" i="1"/>
  <c r="L429" i="1"/>
  <c r="L328" i="1"/>
  <c r="L323" i="1"/>
  <c r="L131" i="1"/>
  <c r="L101" i="1"/>
  <c r="L59" i="1"/>
  <c r="L89" i="1"/>
  <c r="L123" i="1"/>
  <c r="L187" i="1"/>
  <c r="L217" i="1"/>
  <c r="L130" i="1"/>
  <c r="L281" i="1"/>
  <c r="L286" i="1"/>
  <c r="L271" i="1"/>
  <c r="L301" i="1"/>
  <c r="L111" i="1"/>
  <c r="L116" i="1"/>
  <c r="L413" i="1"/>
  <c r="L408" i="1"/>
  <c r="L174" i="1"/>
  <c r="L144" i="1"/>
  <c r="L209" i="1"/>
  <c r="L166" i="1"/>
  <c r="L378" i="1"/>
  <c r="L342" i="1"/>
  <c r="L173" i="1"/>
  <c r="L313" i="1"/>
  <c r="L343" i="1"/>
  <c r="L293" i="1"/>
  <c r="L197" i="1"/>
  <c r="L202" i="1"/>
  <c r="L371" i="1"/>
  <c r="L366" i="1"/>
  <c r="L17" i="1"/>
  <c r="L47" i="1"/>
  <c r="L433" i="1"/>
  <c r="L244" i="1"/>
  <c r="L239" i="1"/>
  <c r="L32" i="1"/>
  <c r="L27" i="1"/>
  <c r="L259" i="1"/>
  <c r="L229" i="1"/>
  <c r="L88" i="1"/>
  <c r="L39" i="1"/>
  <c r="L386" i="1"/>
  <c r="L356" i="1"/>
  <c r="L427" i="1"/>
  <c r="L159" i="1"/>
  <c r="L154" i="1"/>
  <c r="L385" i="1"/>
  <c r="L420" i="1"/>
  <c r="L81" i="1"/>
  <c r="L300" i="1"/>
  <c r="L216" i="1"/>
  <c r="L251" i="1"/>
  <c r="L335" i="1"/>
</calcChain>
</file>

<file path=xl/sharedStrings.xml><?xml version="1.0" encoding="utf-8"?>
<sst xmlns="http://schemas.openxmlformats.org/spreadsheetml/2006/main" count="427" uniqueCount="70">
  <si>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</si>
  <si>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</si>
  <si>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</si>
  <si>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</si>
  <si>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</si>
  <si>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</si>
  <si>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</si>
  <si>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</si>
  <si>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</si>
  <si>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</si>
  <si>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</si>
  <si>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</si>
  <si>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</si>
  <si>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</si>
  <si>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</si>
  <si>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</si>
  <si>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</si>
  <si>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</si>
  <si>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</si>
  <si>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</si>
  <si>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</si>
  <si>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</si>
  <si>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</si>
  <si>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</si>
  <si>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</si>
  <si>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</si>
  <si>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</si>
  <si>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</si>
  <si>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</si>
  <si>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</si>
  <si>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</si>
  <si>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</si>
  <si>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</si>
  <si>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</si>
  <si>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</si>
  <si>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</si>
  <si>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</si>
  <si>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</si>
  <si>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</si>
  <si>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</si>
  <si>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</si>
  <si>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</si>
  <si>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</si>
  <si>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</si>
  <si>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</si>
  <si>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"Сидоровская СОШ"</t>
  </si>
  <si>
    <t>директор</t>
  </si>
  <si>
    <t>Воробьева С.Н.</t>
  </si>
  <si>
    <t>чай с сахаром</t>
  </si>
  <si>
    <t>бутерброд с маслом и сыром</t>
  </si>
  <si>
    <t>апельсин</t>
  </si>
  <si>
    <t>кисель</t>
  </si>
  <si>
    <t>яблоко</t>
  </si>
  <si>
    <t>плов с мясом</t>
  </si>
  <si>
    <t>кофейный напиток</t>
  </si>
  <si>
    <t>котлета</t>
  </si>
  <si>
    <t>соус томатный</t>
  </si>
  <si>
    <t>банан</t>
  </si>
  <si>
    <t>борщ  с мясом</t>
  </si>
  <si>
    <t>компот</t>
  </si>
  <si>
    <t>рагу из птицы</t>
  </si>
  <si>
    <t>макароны отварные</t>
  </si>
  <si>
    <t>хлеб пшеничный</t>
  </si>
  <si>
    <t>рассольник ленинградский</t>
  </si>
  <si>
    <t>борщ с мясом</t>
  </si>
  <si>
    <t>каша рисовая молочная вязкая</t>
  </si>
  <si>
    <t>гречка отварная рассыпчатая</t>
  </si>
  <si>
    <t>Рыба тушёная с овощами</t>
  </si>
  <si>
    <t>горячий напиток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</si>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</sst>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1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46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18</v>
      </c>
      <c r="H2" s="72" t="s">
        <v>47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64</v>
      </c>
      <c r="F6" s="48">
        <v>250</v>
      </c>
      <c r="G6" s="48">
        <v>1.6</v>
      </c>
      <c r="H6" s="48">
        <v>10</v>
      </c>
      <c r="I6" s="48">
        <v>12</v>
      </c>
      <c r="J6" s="48">
        <v>234</v>
      </c>
      <c r="K6" s="49">
        <v>176</v>
      </c>
      <c r="L6" s="48">
        <v>19.87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/>
      <c r="H8" s="51"/>
      <c r="I8" s="51">
        <v>10</v>
      </c>
      <c r="J8" s="51">
        <v>60</v>
      </c>
      <c r="K8" s="52">
        <v>430</v>
      </c>
      <c r="L8" s="51">
        <v>3.37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70</v>
      </c>
      <c r="G9" s="51">
        <v>14</v>
      </c>
      <c r="H9" s="51">
        <v>13</v>
      </c>
      <c r="I9" s="51">
        <v>60</v>
      </c>
      <c r="J9" s="51">
        <v>394</v>
      </c>
      <c r="K9" s="52">
        <v>3</v>
      </c>
      <c r="L9" s="51">
        <v>28.99</v>
      </c>
    </row>
    <row r="10" spans="1:12" ht="15" x14ac:dyDescent="0.25">
      <c r="A10" s="25"/>
      <c r="B10" s="16"/>
      <c r="C10" s="11"/>
      <c r="D10" s="7" t="s">
        <v>24</v>
      </c>
      <c r="E10" s="50" t="s">
        <v>57</v>
      </c>
      <c r="F10" s="51">
        <v>116</v>
      </c>
      <c r="G10" s="51">
        <v>1.5</v>
      </c>
      <c r="H10" s="51">
        <v>0.5</v>
      </c>
      <c r="I10" s="51">
        <v>21</v>
      </c>
      <c r="J10" s="51">
        <v>96</v>
      </c>
      <c r="K10" s="52">
        <v>394</v>
      </c>
      <c r="L10" s="51">
        <v>42.77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636</v>
      </c>
      <c r="G13" s="21">
        <f t="shared" ref="G13:J13" si="0">SUM(G6:G12)</f>
        <v>17.100000000000001</v>
      </c>
      <c r="H13" s="21">
        <f t="shared" si="0"/>
        <v>23.5</v>
      </c>
      <c r="I13" s="21">
        <f t="shared" si="0"/>
        <v>103</v>
      </c>
      <c r="J13" s="21">
        <f t="shared" si="0"/>
        <v>784</v>
      </c>
      <c r="K13" s="27"/>
      <c r="L13" s="21">
        <f t="shared" ref="L13" si="1">SUM(L6:L12)</f>
        <v>95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636</v>
      </c>
      <c r="G47" s="34">
        <f t="shared" ref="G47:J47" si="7">G13+G17+G27+G32+G39+G46</f>
        <v>17.100000000000001</v>
      </c>
      <c r="H47" s="34">
        <f t="shared" si="7"/>
        <v>23.5</v>
      </c>
      <c r="I47" s="34">
        <f t="shared" si="7"/>
        <v>103</v>
      </c>
      <c r="J47" s="34">
        <f t="shared" si="7"/>
        <v>784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230</v>
      </c>
      <c r="G48" s="48">
        <v>13</v>
      </c>
      <c r="H48" s="48">
        <v>12</v>
      </c>
      <c r="I48" s="48">
        <v>15</v>
      </c>
      <c r="J48" s="48">
        <v>216</v>
      </c>
      <c r="K48" s="49">
        <v>348</v>
      </c>
      <c r="L48" s="48">
        <v>18.79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</v>
      </c>
      <c r="H50" s="51">
        <v>0</v>
      </c>
      <c r="I50" s="51">
        <v>15</v>
      </c>
      <c r="J50" s="51">
        <v>49</v>
      </c>
      <c r="K50" s="52">
        <v>359</v>
      </c>
      <c r="L50" s="51">
        <v>8.1199999999999992</v>
      </c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70</v>
      </c>
      <c r="G51" s="51">
        <v>14</v>
      </c>
      <c r="H51" s="51">
        <v>13</v>
      </c>
      <c r="I51" s="51">
        <v>60</v>
      </c>
      <c r="J51" s="51">
        <v>394</v>
      </c>
      <c r="K51" s="52">
        <v>3</v>
      </c>
      <c r="L51" s="51">
        <v>27.43</v>
      </c>
    </row>
    <row r="52" spans="1:12" ht="15" x14ac:dyDescent="0.25">
      <c r="A52" s="15"/>
      <c r="B52" s="16"/>
      <c r="C52" s="11"/>
      <c r="D52" s="7" t="s">
        <v>24</v>
      </c>
      <c r="E52" s="50" t="s">
        <v>50</v>
      </c>
      <c r="F52" s="51">
        <v>100</v>
      </c>
      <c r="G52" s="51">
        <v>1</v>
      </c>
      <c r="H52" s="51">
        <v>0</v>
      </c>
      <c r="I52" s="51">
        <v>8</v>
      </c>
      <c r="J52" s="51">
        <v>38</v>
      </c>
      <c r="K52" s="52">
        <v>393</v>
      </c>
      <c r="L52" s="51">
        <v>40.659999999999997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28</v>
      </c>
      <c r="H55" s="21">
        <f t="shared" ref="H55" si="9">SUM(H48:H54)</f>
        <v>25</v>
      </c>
      <c r="I55" s="21">
        <f t="shared" ref="I55" si="10">SUM(I48:I54)</f>
        <v>98</v>
      </c>
      <c r="J55" s="21">
        <f t="shared" ref="J55" si="11">SUM(J48:J54)</f>
        <v>697</v>
      </c>
      <c r="K55" s="27"/>
      <c r="L55" s="21">
        <f t="shared" ref="L55:L97" si="12">SUM(L48:L54)</f>
        <v>95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600</v>
      </c>
      <c r="G89" s="34">
        <f t="shared" ref="G89" si="38">G55+G59+G69+G74+G81+G88</f>
        <v>28</v>
      </c>
      <c r="H89" s="34">
        <f t="shared" ref="H89" si="39">H55+H59+H69+H74+H81+H88</f>
        <v>25</v>
      </c>
      <c r="I89" s="34">
        <f t="shared" ref="I89" si="40">I55+I59+I69+I74+I81+I88</f>
        <v>98</v>
      </c>
      <c r="J89" s="34">
        <f t="shared" ref="J89" si="41">J55+J59+J69+J74+J81+J88</f>
        <v>697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53</v>
      </c>
      <c r="F90" s="48">
        <v>230</v>
      </c>
      <c r="G90" s="48">
        <v>16</v>
      </c>
      <c r="H90" s="48">
        <v>14</v>
      </c>
      <c r="I90" s="48">
        <v>42</v>
      </c>
      <c r="J90" s="48">
        <v>360</v>
      </c>
      <c r="K90" s="49">
        <v>291</v>
      </c>
      <c r="L90" s="48">
        <v>24.83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54</v>
      </c>
      <c r="F92" s="51">
        <v>200</v>
      </c>
      <c r="G92" s="51">
        <v>4</v>
      </c>
      <c r="H92" s="51">
        <v>3</v>
      </c>
      <c r="I92" s="51">
        <v>29</v>
      </c>
      <c r="J92" s="51">
        <v>155</v>
      </c>
      <c r="K92" s="52">
        <v>379</v>
      </c>
      <c r="L92" s="51">
        <v>10.35</v>
      </c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70</v>
      </c>
      <c r="G93" s="51">
        <v>14</v>
      </c>
      <c r="H93" s="51">
        <v>13</v>
      </c>
      <c r="I93" s="51">
        <v>60</v>
      </c>
      <c r="J93" s="51">
        <v>394</v>
      </c>
      <c r="K93" s="52">
        <v>3</v>
      </c>
      <c r="L93" s="51">
        <v>27.43</v>
      </c>
    </row>
    <row r="94" spans="1:12" ht="15" x14ac:dyDescent="0.25">
      <c r="A94" s="25"/>
      <c r="B94" s="16"/>
      <c r="C94" s="11"/>
      <c r="D94" s="7" t="s">
        <v>24</v>
      </c>
      <c r="E94" s="50" t="s">
        <v>52</v>
      </c>
      <c r="F94" s="51">
        <v>150</v>
      </c>
      <c r="G94" s="51">
        <v>0</v>
      </c>
      <c r="H94" s="51">
        <v>0</v>
      </c>
      <c r="I94" s="51">
        <v>7</v>
      </c>
      <c r="J94" s="51">
        <v>208</v>
      </c>
      <c r="K94" s="52">
        <v>338</v>
      </c>
      <c r="L94" s="51">
        <v>32.39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43">SUM(G90:G96)</f>
        <v>34</v>
      </c>
      <c r="H97" s="21">
        <f t="shared" ref="H97" si="44">SUM(H90:H96)</f>
        <v>30</v>
      </c>
      <c r="I97" s="21">
        <f t="shared" ref="I97" si="45">SUM(I90:I96)</f>
        <v>138</v>
      </c>
      <c r="J97" s="21">
        <f t="shared" ref="J97" si="46">SUM(J90:J96)</f>
        <v>1117</v>
      </c>
      <c r="K97" s="27"/>
      <c r="L97" s="21">
        <f t="shared" si="12"/>
        <v>95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ca="1">SUM(L124:L133)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650</v>
      </c>
      <c r="G131" s="34">
        <f t="shared" ref="G131" si="71">G97+G101+G111+G116+G123+G130</f>
        <v>34</v>
      </c>
      <c r="H131" s="34">
        <f t="shared" ref="H131" si="72">H97+H101+H111+H116+H123+H130</f>
        <v>30</v>
      </c>
      <c r="I131" s="34">
        <f t="shared" ref="I131" si="73">I97+I101+I111+I116+I123+I130</f>
        <v>138</v>
      </c>
      <c r="J131" s="34">
        <f t="shared" ref="J131" si="74">J97+J101+J111+J116+J123+J130</f>
        <v>1117</v>
      </c>
      <c r="K131" s="35"/>
      <c r="L131" s="34">
        <f t="shared" ref="L131" ca="1" si="75">L97+L101+L111+L116+L123+L130</f>
        <v>0</v>
      </c>
    </row>
    <row r="132" spans="1:12" ht="15.75" customHeight="1" thickBot="1" x14ac:dyDescent="0.25">
      <c r="A132" s="61"/>
      <c r="B132" s="62"/>
      <c r="C132" s="63"/>
      <c r="D132" s="64"/>
      <c r="E132" s="65"/>
      <c r="F132" s="66"/>
      <c r="G132" s="66"/>
      <c r="H132" s="66"/>
      <c r="I132" s="66"/>
      <c r="J132" s="66"/>
      <c r="K132" s="67"/>
      <c r="L132" s="66"/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7" t="s">
        <v>67</v>
      </c>
      <c r="F133" s="48">
        <v>100</v>
      </c>
      <c r="G133" s="48">
        <v>8</v>
      </c>
      <c r="H133" s="48">
        <v>4</v>
      </c>
      <c r="I133" s="48">
        <v>4</v>
      </c>
      <c r="J133" s="48">
        <v>83</v>
      </c>
      <c r="K133" s="49">
        <v>229</v>
      </c>
      <c r="L133" s="48">
        <v>27.52</v>
      </c>
    </row>
    <row r="134" spans="1:12" ht="15" x14ac:dyDescent="0.25">
      <c r="A134" s="25"/>
      <c r="B134" s="16"/>
      <c r="C134" s="11"/>
      <c r="D134" s="8"/>
      <c r="E134" s="58" t="s">
        <v>69</v>
      </c>
      <c r="F134" s="59">
        <v>200</v>
      </c>
      <c r="G134" s="59">
        <v>4</v>
      </c>
      <c r="H134" s="59">
        <v>8</v>
      </c>
      <c r="I134" s="59">
        <v>40</v>
      </c>
      <c r="J134" s="59">
        <v>244</v>
      </c>
      <c r="K134" s="60">
        <v>84</v>
      </c>
      <c r="L134" s="59">
        <v>2.68</v>
      </c>
    </row>
    <row r="135" spans="1:12" ht="15" x14ac:dyDescent="0.25">
      <c r="A135" s="25"/>
      <c r="B135" s="16"/>
      <c r="C135" s="11"/>
      <c r="D135" s="7" t="s">
        <v>68</v>
      </c>
      <c r="E135" s="50" t="s">
        <v>48</v>
      </c>
      <c r="F135" s="51">
        <v>200</v>
      </c>
      <c r="G135" s="51">
        <v>0</v>
      </c>
      <c r="H135" s="51">
        <v>0</v>
      </c>
      <c r="I135" s="51">
        <v>10</v>
      </c>
      <c r="J135" s="51">
        <v>60</v>
      </c>
      <c r="K135" s="52">
        <v>430</v>
      </c>
      <c r="L135" s="51">
        <v>3.13</v>
      </c>
    </row>
    <row r="136" spans="1:12" ht="15" x14ac:dyDescent="0.25">
      <c r="A136" s="25"/>
      <c r="B136" s="16"/>
      <c r="C136" s="11"/>
      <c r="D136" s="7" t="s">
        <v>23</v>
      </c>
      <c r="E136" s="50" t="s">
        <v>49</v>
      </c>
      <c r="F136" s="51">
        <v>70</v>
      </c>
      <c r="G136" s="51">
        <v>14</v>
      </c>
      <c r="H136" s="51">
        <v>13</v>
      </c>
      <c r="I136" s="51">
        <v>60</v>
      </c>
      <c r="J136" s="51">
        <v>394</v>
      </c>
      <c r="K136" s="52">
        <v>3</v>
      </c>
      <c r="L136" s="51">
        <v>28.88</v>
      </c>
    </row>
    <row r="137" spans="1:12" ht="15" x14ac:dyDescent="0.25">
      <c r="A137" s="25"/>
      <c r="B137" s="16"/>
      <c r="C137" s="11"/>
      <c r="D137" s="7" t="s">
        <v>24</v>
      </c>
      <c r="E137" s="50" t="s">
        <v>52</v>
      </c>
      <c r="F137" s="51">
        <v>150</v>
      </c>
      <c r="G137" s="51">
        <v>0</v>
      </c>
      <c r="H137" s="51">
        <v>0</v>
      </c>
      <c r="I137" s="51">
        <v>7</v>
      </c>
      <c r="J137" s="51">
        <v>208</v>
      </c>
      <c r="K137" s="52">
        <v>338</v>
      </c>
      <c r="L137" s="51">
        <v>32.79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720</v>
      </c>
      <c r="G140" s="21">
        <f>SUM(G133:G139)</f>
        <v>26</v>
      </c>
      <c r="H140" s="21">
        <f>SUM(H133:H139)</f>
        <v>25</v>
      </c>
      <c r="I140" s="21">
        <f>SUM(I133:I139)</f>
        <v>121</v>
      </c>
      <c r="J140" s="21">
        <f>SUM(J133:J139)</f>
        <v>989</v>
      </c>
      <c r="K140" s="27"/>
      <c r="L140" s="21">
        <f>SUM(L133:L139)</f>
        <v>95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6">SUM(G141:G143)</f>
        <v>0</v>
      </c>
      <c r="H144" s="21">
        <f t="shared" ref="H144" si="77">SUM(H141:H143)</f>
        <v>0</v>
      </c>
      <c r="I144" s="21">
        <f t="shared" ref="I144" si="78">SUM(I141:I143)</f>
        <v>0</v>
      </c>
      <c r="J144" s="21">
        <f t="shared" ref="J144" si="79">SUM(J141:J143)</f>
        <v>0</v>
      </c>
      <c r="K144" s="27"/>
      <c r="L144" s="21">
        <f t="shared" ref="L144" ca="1" si="80">SUM(L141:L149)</f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7" t="s">
        <v>33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0</v>
      </c>
      <c r="G154" s="21">
        <f t="shared" ref="G154" si="81">SUM(G145:G153)</f>
        <v>0</v>
      </c>
      <c r="H154" s="21">
        <f t="shared" ref="H154" si="82">SUM(H145:H153)</f>
        <v>0</v>
      </c>
      <c r="I154" s="21">
        <f t="shared" ref="I154" si="83">SUM(I145:I153)</f>
        <v>0</v>
      </c>
      <c r="J154" s="21">
        <f t="shared" ref="J154" si="84">SUM(J145:J153)</f>
        <v>0</v>
      </c>
      <c r="K154" s="27"/>
      <c r="L154" s="21">
        <f t="shared" ref="L154" ca="1" si="85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0</v>
      </c>
      <c r="G159" s="21">
        <f t="shared" ref="G159" si="86">SUM(G155:G158)</f>
        <v>0</v>
      </c>
      <c r="H159" s="21">
        <f t="shared" ref="H159" si="87">SUM(H155:H158)</f>
        <v>0</v>
      </c>
      <c r="I159" s="21">
        <f t="shared" ref="I159" si="88">SUM(I155:I158)</f>
        <v>0</v>
      </c>
      <c r="J159" s="21">
        <f t="shared" ref="J159" si="89">SUM(J155:J158)</f>
        <v>0</v>
      </c>
      <c r="K159" s="27"/>
      <c r="L159" s="21">
        <f t="shared" ref="L159" ca="1" si="90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91">SUM(G160:G165)</f>
        <v>0</v>
      </c>
      <c r="H166" s="21">
        <f t="shared" ref="H166" si="92">SUM(H160:H165)</f>
        <v>0</v>
      </c>
      <c r="I166" s="21">
        <f t="shared" ref="I166" si="93">SUM(I160:I165)</f>
        <v>0</v>
      </c>
      <c r="J166" s="21">
        <f t="shared" ref="J166" si="94">SUM(J160:J165)</f>
        <v>0</v>
      </c>
      <c r="K166" s="27"/>
      <c r="L166" s="21">
        <f t="shared" ref="L166" ca="1" si="95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96">SUM(G167:G172)</f>
        <v>0</v>
      </c>
      <c r="H173" s="21">
        <f t="shared" ref="H173" si="97">SUM(H167:H172)</f>
        <v>0</v>
      </c>
      <c r="I173" s="21">
        <f t="shared" ref="I173" si="98">SUM(I167:I172)</f>
        <v>0</v>
      </c>
      <c r="J173" s="21">
        <f t="shared" ref="J173" si="99">SUM(J167:J172)</f>
        <v>0</v>
      </c>
      <c r="K173" s="27"/>
      <c r="L173" s="21">
        <f t="shared" ref="L173" ca="1" si="100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68" t="s">
        <v>4</v>
      </c>
      <c r="D174" s="69"/>
      <c r="E174" s="33"/>
      <c r="F174" s="34">
        <f>F140+F144+F154+F159+F166+F173</f>
        <v>720</v>
      </c>
      <c r="G174" s="34">
        <f t="shared" ref="G174" si="101">G140+G144+G154+G159+G166+G173</f>
        <v>26</v>
      </c>
      <c r="H174" s="34">
        <f t="shared" ref="H174" si="102">H140+H144+H154+H159+H166+H173</f>
        <v>25</v>
      </c>
      <c r="I174" s="34">
        <f t="shared" ref="I174" si="103">I140+I144+I154+I159+I166+I173</f>
        <v>121</v>
      </c>
      <c r="J174" s="34">
        <f t="shared" ref="J174" si="104">J140+J144+J154+J159+J166+J173</f>
        <v>989</v>
      </c>
      <c r="K174" s="35"/>
      <c r="L174" s="34">
        <f t="shared" ref="L174" ca="1" si="105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55</v>
      </c>
      <c r="F175" s="48">
        <v>100</v>
      </c>
      <c r="G175" s="48">
        <v>16</v>
      </c>
      <c r="H175" s="48">
        <v>12</v>
      </c>
      <c r="I175" s="48">
        <v>16</v>
      </c>
      <c r="J175" s="48">
        <v>229</v>
      </c>
      <c r="K175" s="49">
        <v>608</v>
      </c>
      <c r="L175" s="48">
        <v>28.5</v>
      </c>
    </row>
    <row r="176" spans="1:12" ht="15" x14ac:dyDescent="0.25">
      <c r="A176" s="25"/>
      <c r="B176" s="16"/>
      <c r="C176" s="11"/>
      <c r="D176" s="8"/>
      <c r="E176" s="58" t="s">
        <v>56</v>
      </c>
      <c r="F176" s="59">
        <v>50</v>
      </c>
      <c r="G176" s="59">
        <v>1</v>
      </c>
      <c r="H176" s="59">
        <v>2</v>
      </c>
      <c r="I176" s="59">
        <v>4</v>
      </c>
      <c r="J176" s="59">
        <v>32</v>
      </c>
      <c r="K176" s="60">
        <v>462</v>
      </c>
      <c r="L176" s="59">
        <v>6.49</v>
      </c>
    </row>
    <row r="177" spans="1:12" ht="15" x14ac:dyDescent="0.25">
      <c r="A177" s="25"/>
      <c r="B177" s="16"/>
      <c r="C177" s="11"/>
      <c r="D177" s="6"/>
      <c r="E177" s="50" t="s">
        <v>61</v>
      </c>
      <c r="F177" s="51">
        <v>150</v>
      </c>
      <c r="G177" s="51">
        <v>9</v>
      </c>
      <c r="H177" s="51">
        <v>9</v>
      </c>
      <c r="I177" s="51">
        <v>58</v>
      </c>
      <c r="J177" s="51">
        <v>336</v>
      </c>
      <c r="K177" s="52">
        <v>309</v>
      </c>
      <c r="L177" s="51">
        <v>12.85</v>
      </c>
    </row>
    <row r="178" spans="1:12" ht="15" x14ac:dyDescent="0.25">
      <c r="A178" s="25"/>
      <c r="B178" s="16"/>
      <c r="C178" s="11"/>
      <c r="D178" s="7" t="s">
        <v>22</v>
      </c>
      <c r="E178" s="50" t="s">
        <v>48</v>
      </c>
      <c r="F178" s="51">
        <v>200</v>
      </c>
      <c r="G178" s="51">
        <v>0</v>
      </c>
      <c r="H178" s="51">
        <v>0</v>
      </c>
      <c r="I178" s="51">
        <v>10</v>
      </c>
      <c r="J178" s="51">
        <v>60</v>
      </c>
      <c r="K178" s="52">
        <v>430</v>
      </c>
      <c r="L178" s="51">
        <v>3.13</v>
      </c>
    </row>
    <row r="179" spans="1:12" ht="15" x14ac:dyDescent="0.25">
      <c r="A179" s="25"/>
      <c r="B179" s="16"/>
      <c r="C179" s="11"/>
      <c r="D179" s="7" t="s">
        <v>23</v>
      </c>
      <c r="E179" s="50" t="s">
        <v>62</v>
      </c>
      <c r="F179" s="51">
        <v>50</v>
      </c>
      <c r="G179" s="51">
        <v>4</v>
      </c>
      <c r="H179" s="51">
        <v>1</v>
      </c>
      <c r="I179" s="51">
        <v>1</v>
      </c>
      <c r="J179" s="51">
        <v>98</v>
      </c>
      <c r="K179" s="52">
        <v>878</v>
      </c>
      <c r="L179" s="51">
        <v>4.22</v>
      </c>
    </row>
    <row r="180" spans="1:12" ht="15" x14ac:dyDescent="0.25">
      <c r="A180" s="25"/>
      <c r="B180" s="16"/>
      <c r="C180" s="11"/>
      <c r="D180" s="7" t="s">
        <v>24</v>
      </c>
      <c r="E180" s="50" t="s">
        <v>50</v>
      </c>
      <c r="F180" s="51">
        <v>100</v>
      </c>
      <c r="G180" s="51">
        <v>1</v>
      </c>
      <c r="H180" s="51">
        <v>0</v>
      </c>
      <c r="I180" s="51">
        <v>8</v>
      </c>
      <c r="J180" s="51">
        <v>38</v>
      </c>
      <c r="K180" s="52">
        <v>393</v>
      </c>
      <c r="L180" s="51">
        <v>39.81</v>
      </c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SUM(F175:F182)</f>
        <v>650</v>
      </c>
      <c r="G183" s="21">
        <f t="shared" ref="G183" si="106">SUM(G175:G182)</f>
        <v>31</v>
      </c>
      <c r="H183" s="21">
        <f t="shared" ref="H183" si="107">SUM(H175:H182)</f>
        <v>24</v>
      </c>
      <c r="I183" s="21">
        <f t="shared" ref="I183" si="108">SUM(I175:I182)</f>
        <v>97</v>
      </c>
      <c r="J183" s="21">
        <f t="shared" ref="J183" si="109">SUM(J175:J182)</f>
        <v>793</v>
      </c>
      <c r="K183" s="27"/>
      <c r="L183" s="21">
        <f>SUM(L175:L182)</f>
        <v>95</v>
      </c>
    </row>
    <row r="184" spans="1:12" ht="15" x14ac:dyDescent="0.25">
      <c r="A184" s="28">
        <f>A175</f>
        <v>1</v>
      </c>
      <c r="B184" s="14">
        <f>B175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10">SUM(G184:G186)</f>
        <v>0</v>
      </c>
      <c r="H187" s="21">
        <f t="shared" ref="H187" si="111">SUM(H184:H186)</f>
        <v>0</v>
      </c>
      <c r="I187" s="21">
        <f t="shared" ref="I187" si="112">SUM(I184:I186)</f>
        <v>0</v>
      </c>
      <c r="J187" s="21">
        <f t="shared" ref="J187" si="113">SUM(J184:J186)</f>
        <v>0</v>
      </c>
      <c r="K187" s="27"/>
      <c r="L187" s="21">
        <f t="shared" ref="L187" ca="1" si="114">SUM(L184:L192)</f>
        <v>0</v>
      </c>
    </row>
    <row r="188" spans="1:12" ht="15" x14ac:dyDescent="0.25">
      <c r="A188" s="28">
        <f>A175</f>
        <v>1</v>
      </c>
      <c r="B188" s="14">
        <f>B175</f>
        <v>5</v>
      </c>
      <c r="C188" s="10" t="s">
        <v>26</v>
      </c>
      <c r="D188" s="7" t="s">
        <v>27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28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29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30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7" t="s">
        <v>32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7" t="s">
        <v>33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0</v>
      </c>
      <c r="G197" s="21">
        <f t="shared" ref="G197" si="115">SUM(G188:G196)</f>
        <v>0</v>
      </c>
      <c r="H197" s="21">
        <f t="shared" ref="H197" si="116">SUM(H188:H196)</f>
        <v>0</v>
      </c>
      <c r="I197" s="21">
        <f t="shared" ref="I197" si="117">SUM(I188:I196)</f>
        <v>0</v>
      </c>
      <c r="J197" s="21">
        <f t="shared" ref="J197" si="118">SUM(J188:J196)</f>
        <v>0</v>
      </c>
      <c r="K197" s="27"/>
      <c r="L197" s="21">
        <f t="shared" ref="L197" ca="1" si="119">SUM(L194:L202)</f>
        <v>0</v>
      </c>
    </row>
    <row r="198" spans="1:12" ht="15" x14ac:dyDescent="0.25">
      <c r="A198" s="28">
        <f>A175</f>
        <v>1</v>
      </c>
      <c r="B198" s="14">
        <f>B175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20">SUM(G198:G201)</f>
        <v>0</v>
      </c>
      <c r="H202" s="21">
        <f t="shared" ref="H202" si="121">SUM(H198:H201)</f>
        <v>0</v>
      </c>
      <c r="I202" s="21">
        <f t="shared" ref="I202" si="122">SUM(I198:I201)</f>
        <v>0</v>
      </c>
      <c r="J202" s="21">
        <f t="shared" ref="J202" si="123">SUM(J198:J201)</f>
        <v>0</v>
      </c>
      <c r="K202" s="27"/>
      <c r="L202" s="21">
        <f t="shared" ref="L202" ca="1" si="124">SUM(L195:L201)</f>
        <v>0</v>
      </c>
    </row>
    <row r="203" spans="1:12" ht="15" x14ac:dyDescent="0.25">
      <c r="A203" s="28">
        <f>A175</f>
        <v>1</v>
      </c>
      <c r="B203" s="14">
        <f>B175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25">SUM(G203:G208)</f>
        <v>0</v>
      </c>
      <c r="H209" s="21">
        <f t="shared" ref="H209" si="126">SUM(H203:H208)</f>
        <v>0</v>
      </c>
      <c r="I209" s="21">
        <f t="shared" ref="I209" si="127">SUM(I203:I208)</f>
        <v>0</v>
      </c>
      <c r="J209" s="21">
        <f t="shared" ref="J209" si="128">SUM(J203:J208)</f>
        <v>0</v>
      </c>
      <c r="K209" s="27"/>
      <c r="L209" s="21">
        <f t="shared" ref="L209" ca="1" si="129">SUM(L203:L211)</f>
        <v>0</v>
      </c>
    </row>
    <row r="210" spans="1:12" ht="15" x14ac:dyDescent="0.25">
      <c r="A210" s="28">
        <f>A175</f>
        <v>1</v>
      </c>
      <c r="B210" s="14">
        <f>B175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30">SUM(G210:G215)</f>
        <v>0</v>
      </c>
      <c r="H216" s="21">
        <f t="shared" ref="H216" si="131">SUM(H210:H215)</f>
        <v>0</v>
      </c>
      <c r="I216" s="21">
        <f t="shared" ref="I216" si="132">SUM(I210:I215)</f>
        <v>0</v>
      </c>
      <c r="J216" s="21">
        <f t="shared" ref="J216" si="133">SUM(J210:J215)</f>
        <v>0</v>
      </c>
      <c r="K216" s="27"/>
      <c r="L216" s="21">
        <f t="shared" ref="L216" ca="1" si="134">SUM(L210:L218)</f>
        <v>0</v>
      </c>
    </row>
    <row r="217" spans="1:12" ht="15.75" customHeight="1" x14ac:dyDescent="0.2">
      <c r="A217" s="31">
        <f>A175</f>
        <v>1</v>
      </c>
      <c r="B217" s="32">
        <f>B175</f>
        <v>5</v>
      </c>
      <c r="C217" s="68" t="s">
        <v>4</v>
      </c>
      <c r="D217" s="69"/>
      <c r="E217" s="33"/>
      <c r="F217" s="34">
        <f>F183+F187+F197+F202+F209+F216</f>
        <v>650</v>
      </c>
      <c r="G217" s="34">
        <f t="shared" ref="G217" si="135">G183+G187+G197+G202+G209+G216</f>
        <v>31</v>
      </c>
      <c r="H217" s="34">
        <f t="shared" ref="H217" si="136">H183+H187+H197+H202+H209+H216</f>
        <v>24</v>
      </c>
      <c r="I217" s="34">
        <f t="shared" ref="I217" si="137">I183+I187+I197+I202+I209+I216</f>
        <v>97</v>
      </c>
      <c r="J217" s="34">
        <f t="shared" ref="J217" si="138">J183+J187+J197+J202+J209+J216</f>
        <v>793</v>
      </c>
      <c r="K217" s="35"/>
      <c r="L217" s="34">
        <f t="shared" ref="L217" ca="1" si="139">L183+L187+L197+L202+L209+L216</f>
        <v>0</v>
      </c>
    </row>
    <row r="218" spans="1:12" ht="15" x14ac:dyDescent="0.25">
      <c r="A218" s="22">
        <v>2</v>
      </c>
      <c r="B218" s="23">
        <v>6</v>
      </c>
      <c r="C218" s="24" t="s">
        <v>20</v>
      </c>
      <c r="D218" s="5" t="s">
        <v>21</v>
      </c>
      <c r="E218" s="47" t="s">
        <v>63</v>
      </c>
      <c r="F218" s="48">
        <v>250</v>
      </c>
      <c r="G218" s="48">
        <v>2</v>
      </c>
      <c r="H218" s="48">
        <v>5</v>
      </c>
      <c r="I218" s="48">
        <v>16</v>
      </c>
      <c r="J218" s="48">
        <v>117</v>
      </c>
      <c r="K218" s="49">
        <v>96</v>
      </c>
      <c r="L218" s="48">
        <v>15.59</v>
      </c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22</v>
      </c>
      <c r="E220" s="50" t="s">
        <v>48</v>
      </c>
      <c r="F220" s="51">
        <v>200</v>
      </c>
      <c r="G220" s="51">
        <v>0</v>
      </c>
      <c r="H220" s="51">
        <v>0</v>
      </c>
      <c r="I220" s="51">
        <v>10</v>
      </c>
      <c r="J220" s="51">
        <v>60</v>
      </c>
      <c r="K220" s="52">
        <v>430</v>
      </c>
      <c r="L220" s="51">
        <v>3.37</v>
      </c>
    </row>
    <row r="221" spans="1:12" ht="15" x14ac:dyDescent="0.25">
      <c r="A221" s="25"/>
      <c r="B221" s="16"/>
      <c r="C221" s="11"/>
      <c r="D221" s="7" t="s">
        <v>23</v>
      </c>
      <c r="E221" s="50" t="s">
        <v>49</v>
      </c>
      <c r="F221" s="51">
        <v>70</v>
      </c>
      <c r="G221" s="51">
        <v>14</v>
      </c>
      <c r="H221" s="51">
        <v>13</v>
      </c>
      <c r="I221" s="51">
        <v>60</v>
      </c>
      <c r="J221" s="51">
        <v>394</v>
      </c>
      <c r="K221" s="52">
        <v>3</v>
      </c>
      <c r="L221" s="51">
        <v>28.88</v>
      </c>
    </row>
    <row r="222" spans="1:12" ht="15" x14ac:dyDescent="0.25">
      <c r="A222" s="25"/>
      <c r="B222" s="16"/>
      <c r="C222" s="11"/>
      <c r="D222" s="7" t="s">
        <v>24</v>
      </c>
      <c r="E222" s="50" t="s">
        <v>50</v>
      </c>
      <c r="F222" s="51">
        <v>100</v>
      </c>
      <c r="G222" s="51">
        <v>1</v>
      </c>
      <c r="H222" s="51">
        <v>0</v>
      </c>
      <c r="I222" s="51">
        <v>8</v>
      </c>
      <c r="J222" s="51">
        <v>38</v>
      </c>
      <c r="K222" s="52">
        <v>393</v>
      </c>
      <c r="L222" s="51">
        <v>47.16</v>
      </c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620</v>
      </c>
      <c r="G225" s="21">
        <f t="shared" ref="G225" si="140">SUM(G218:G224)</f>
        <v>17</v>
      </c>
      <c r="H225" s="21">
        <f t="shared" ref="H225" si="141">SUM(H218:H224)</f>
        <v>18</v>
      </c>
      <c r="I225" s="21">
        <f t="shared" ref="I225" si="142">SUM(I218:I224)</f>
        <v>94</v>
      </c>
      <c r="J225" s="21">
        <f t="shared" ref="J225" si="143">SUM(J218:J224)</f>
        <v>609</v>
      </c>
      <c r="K225" s="27"/>
      <c r="L225" s="21">
        <f t="shared" ref="L225:L267" si="144">SUM(L218:L224)</f>
        <v>95</v>
      </c>
    </row>
    <row r="226" spans="1:12" ht="15" x14ac:dyDescent="0.25">
      <c r="A226" s="28">
        <f>A218</f>
        <v>2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45">SUM(G226:G228)</f>
        <v>0</v>
      </c>
      <c r="H229" s="21">
        <f t="shared" ref="H229" si="146">SUM(H226:H228)</f>
        <v>0</v>
      </c>
      <c r="I229" s="21">
        <f t="shared" ref="I229" si="147">SUM(I226:I228)</f>
        <v>0</v>
      </c>
      <c r="J229" s="21">
        <f t="shared" ref="J229" si="148">SUM(J226:J228)</f>
        <v>0</v>
      </c>
      <c r="K229" s="27"/>
      <c r="L229" s="21">
        <f t="shared" ref="L229" ca="1" si="149">SUM(L226:L234)</f>
        <v>0</v>
      </c>
    </row>
    <row r="230" spans="1:12" ht="15" x14ac:dyDescent="0.25">
      <c r="A230" s="28">
        <f>A218</f>
        <v>2</v>
      </c>
      <c r="B230" s="14">
        <f>B218</f>
        <v>6</v>
      </c>
      <c r="C230" s="10" t="s">
        <v>26</v>
      </c>
      <c r="D230" s="7" t="s">
        <v>27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28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29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30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33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SUM(F230:F238)</f>
        <v>0</v>
      </c>
      <c r="G239" s="21">
        <f t="shared" ref="G239" si="150">SUM(G230:G238)</f>
        <v>0</v>
      </c>
      <c r="H239" s="21">
        <f t="shared" ref="H239" si="151">SUM(H230:H238)</f>
        <v>0</v>
      </c>
      <c r="I239" s="21">
        <f t="shared" ref="I239" si="152">SUM(I230:I238)</f>
        <v>0</v>
      </c>
      <c r="J239" s="21">
        <f t="shared" ref="J239" si="153">SUM(J230:J238)</f>
        <v>0</v>
      </c>
      <c r="K239" s="27"/>
      <c r="L239" s="21">
        <f t="shared" ref="L239" ca="1" si="154">SUM(L236:L244)</f>
        <v>0</v>
      </c>
    </row>
    <row r="240" spans="1:12" ht="15" x14ac:dyDescent="0.25">
      <c r="A240" s="28">
        <f>A218</f>
        <v>2</v>
      </c>
      <c r="B240" s="14">
        <f>B218</f>
        <v>6</v>
      </c>
      <c r="C240" s="10" t="s">
        <v>34</v>
      </c>
      <c r="D240" s="12" t="s">
        <v>35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12" t="s">
        <v>31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 t="shared" ref="G244" si="155">SUM(G240:G243)</f>
        <v>0</v>
      </c>
      <c r="H244" s="21">
        <f t="shared" ref="H244" si="156">SUM(H240:H243)</f>
        <v>0</v>
      </c>
      <c r="I244" s="21">
        <f t="shared" ref="I244" si="157">SUM(I240:I243)</f>
        <v>0</v>
      </c>
      <c r="J244" s="21">
        <f t="shared" ref="J244" si="158">SUM(J240:J243)</f>
        <v>0</v>
      </c>
      <c r="K244" s="27"/>
      <c r="L244" s="21">
        <f t="shared" ref="L244" ca="1" si="159">SUM(L237:L243)</f>
        <v>0</v>
      </c>
    </row>
    <row r="245" spans="1:12" ht="15" x14ac:dyDescent="0.25">
      <c r="A245" s="28">
        <f>A218</f>
        <v>2</v>
      </c>
      <c r="B245" s="14">
        <f>B218</f>
        <v>6</v>
      </c>
      <c r="C245" s="10" t="s">
        <v>36</v>
      </c>
      <c r="D245" s="7" t="s">
        <v>21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23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 t="shared" ref="G251" si="160">SUM(G245:G250)</f>
        <v>0</v>
      </c>
      <c r="H251" s="21">
        <f t="shared" ref="H251" si="161">SUM(H245:H250)</f>
        <v>0</v>
      </c>
      <c r="I251" s="21">
        <f t="shared" ref="I251" si="162">SUM(I245:I250)</f>
        <v>0</v>
      </c>
      <c r="J251" s="21">
        <f t="shared" ref="J251" si="163">SUM(J245:J250)</f>
        <v>0</v>
      </c>
      <c r="K251" s="27"/>
      <c r="L251" s="21">
        <f t="shared" ref="L251" ca="1" si="164">SUM(L245:L253)</f>
        <v>0</v>
      </c>
    </row>
    <row r="252" spans="1:12" ht="15" x14ac:dyDescent="0.25">
      <c r="A252" s="28">
        <f>A218</f>
        <v>2</v>
      </c>
      <c r="B252" s="14">
        <f>B218</f>
        <v>6</v>
      </c>
      <c r="C252" s="10" t="s">
        <v>37</v>
      </c>
      <c r="D252" s="12" t="s">
        <v>38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35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 t="shared" ref="G258" si="165">SUM(G252:G257)</f>
        <v>0</v>
      </c>
      <c r="H258" s="21">
        <f t="shared" ref="H258" si="166">SUM(H252:H257)</f>
        <v>0</v>
      </c>
      <c r="I258" s="21">
        <f t="shared" ref="I258" si="167">SUM(I252:I257)</f>
        <v>0</v>
      </c>
      <c r="J258" s="21">
        <f t="shared" ref="J258" si="168">SUM(J252:J257)</f>
        <v>0</v>
      </c>
      <c r="K258" s="27"/>
      <c r="L258" s="21">
        <f t="shared" ref="L258" ca="1" si="169">SUM(L252:L260)</f>
        <v>0</v>
      </c>
    </row>
    <row r="259" spans="1:12" ht="15.75" customHeight="1" x14ac:dyDescent="0.2">
      <c r="A259" s="31">
        <f>A218</f>
        <v>2</v>
      </c>
      <c r="B259" s="32">
        <f>B218</f>
        <v>6</v>
      </c>
      <c r="C259" s="68" t="s">
        <v>4</v>
      </c>
      <c r="D259" s="69"/>
      <c r="E259" s="33"/>
      <c r="F259" s="34">
        <f>F225+F229+F239+F244+F251+F258</f>
        <v>620</v>
      </c>
      <c r="G259" s="34">
        <f t="shared" ref="G259" si="170">G225+G229+G239+G244+G251+G258</f>
        <v>17</v>
      </c>
      <c r="H259" s="34">
        <f t="shared" ref="H259" si="171">H225+H229+H239+H244+H251+H258</f>
        <v>18</v>
      </c>
      <c r="I259" s="34">
        <f t="shared" ref="I259" si="172">I225+I229+I239+I244+I251+I258</f>
        <v>94</v>
      </c>
      <c r="J259" s="34">
        <f t="shared" ref="J259" si="173">J225+J229+J239+J244+J251+J258</f>
        <v>609</v>
      </c>
      <c r="K259" s="35"/>
      <c r="L259" s="34">
        <f t="shared" ref="L259" ca="1" si="174">L225+L229+L239+L244+L251+L258</f>
        <v>0</v>
      </c>
    </row>
    <row r="260" spans="1:12" ht="15" x14ac:dyDescent="0.25">
      <c r="A260" s="22">
        <v>2</v>
      </c>
      <c r="B260" s="23">
        <v>7</v>
      </c>
      <c r="C260" s="24" t="s">
        <v>20</v>
      </c>
      <c r="D260" s="5" t="s">
        <v>21</v>
      </c>
      <c r="E260" s="47" t="s">
        <v>58</v>
      </c>
      <c r="F260" s="48">
        <v>250</v>
      </c>
      <c r="G260" s="48">
        <v>1.6</v>
      </c>
      <c r="H260" s="48">
        <v>10</v>
      </c>
      <c r="I260" s="48">
        <v>12</v>
      </c>
      <c r="J260" s="48">
        <v>234</v>
      </c>
      <c r="K260" s="49">
        <v>176</v>
      </c>
      <c r="L260" s="48">
        <v>19.87</v>
      </c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22</v>
      </c>
      <c r="E262" s="50" t="s">
        <v>48</v>
      </c>
      <c r="F262" s="51">
        <v>200</v>
      </c>
      <c r="G262" s="51">
        <v>0</v>
      </c>
      <c r="H262" s="51">
        <v>0</v>
      </c>
      <c r="I262" s="51">
        <v>10</v>
      </c>
      <c r="J262" s="51">
        <v>60</v>
      </c>
      <c r="K262" s="52">
        <v>430</v>
      </c>
      <c r="L262" s="51">
        <v>3.37</v>
      </c>
    </row>
    <row r="263" spans="1:12" ht="15" x14ac:dyDescent="0.25">
      <c r="A263" s="25"/>
      <c r="B263" s="16"/>
      <c r="C263" s="11"/>
      <c r="D263" s="7" t="s">
        <v>23</v>
      </c>
      <c r="E263" s="50" t="s">
        <v>49</v>
      </c>
      <c r="F263" s="51">
        <v>70</v>
      </c>
      <c r="G263" s="51">
        <v>14</v>
      </c>
      <c r="H263" s="51">
        <v>13</v>
      </c>
      <c r="I263" s="51">
        <v>60</v>
      </c>
      <c r="J263" s="51">
        <v>394</v>
      </c>
      <c r="K263" s="52">
        <v>3</v>
      </c>
      <c r="L263" s="51">
        <v>28.99</v>
      </c>
    </row>
    <row r="264" spans="1:12" ht="15" x14ac:dyDescent="0.25">
      <c r="A264" s="25"/>
      <c r="B264" s="16"/>
      <c r="C264" s="11"/>
      <c r="D264" s="7" t="s">
        <v>24</v>
      </c>
      <c r="E264" s="50" t="s">
        <v>52</v>
      </c>
      <c r="F264" s="51">
        <v>150</v>
      </c>
      <c r="G264" s="51">
        <v>0</v>
      </c>
      <c r="H264" s="51">
        <v>0</v>
      </c>
      <c r="I264" s="51">
        <v>7</v>
      </c>
      <c r="J264" s="51">
        <v>208</v>
      </c>
      <c r="K264" s="52">
        <v>338</v>
      </c>
      <c r="L264" s="51">
        <v>42.77</v>
      </c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SUM(F260:F266)</f>
        <v>670</v>
      </c>
      <c r="G267" s="21">
        <f t="shared" ref="G267" si="175">SUM(G260:G266)</f>
        <v>15.6</v>
      </c>
      <c r="H267" s="21">
        <f t="shared" ref="H267" si="176">SUM(H260:H266)</f>
        <v>23</v>
      </c>
      <c r="I267" s="21">
        <f t="shared" ref="I267" si="177">SUM(I260:I266)</f>
        <v>89</v>
      </c>
      <c r="J267" s="21">
        <f t="shared" ref="J267" si="178">SUM(J260:J266)</f>
        <v>896</v>
      </c>
      <c r="K267" s="27"/>
      <c r="L267" s="21">
        <f t="shared" si="144"/>
        <v>95</v>
      </c>
    </row>
    <row r="268" spans="1:12" ht="15" x14ac:dyDescent="0.25">
      <c r="A268" s="28">
        <f>A260</f>
        <v>2</v>
      </c>
      <c r="B268" s="14">
        <f>B260</f>
        <v>7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79">SUM(G268:G270)</f>
        <v>0</v>
      </c>
      <c r="H271" s="21">
        <f t="shared" ref="H271" si="180">SUM(H268:H270)</f>
        <v>0</v>
      </c>
      <c r="I271" s="21">
        <f t="shared" ref="I271" si="181">SUM(I268:I270)</f>
        <v>0</v>
      </c>
      <c r="J271" s="21">
        <f t="shared" ref="J271" si="182">SUM(J268:J270)</f>
        <v>0</v>
      </c>
      <c r="K271" s="27"/>
      <c r="L271" s="21">
        <f t="shared" ref="L271" ca="1" si="183">SUM(L268:L276)</f>
        <v>0</v>
      </c>
    </row>
    <row r="272" spans="1:12" ht="15" x14ac:dyDescent="0.25">
      <c r="A272" s="28">
        <f>A260</f>
        <v>2</v>
      </c>
      <c r="B272" s="14">
        <f>B260</f>
        <v>7</v>
      </c>
      <c r="C272" s="10" t="s">
        <v>26</v>
      </c>
      <c r="D272" s="7" t="s">
        <v>27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28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29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30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31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32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33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84">SUM(G272:G280)</f>
        <v>0</v>
      </c>
      <c r="H281" s="21">
        <f t="shared" ref="H281" si="185">SUM(H272:H280)</f>
        <v>0</v>
      </c>
      <c r="I281" s="21">
        <f t="shared" ref="I281" si="186">SUM(I272:I280)</f>
        <v>0</v>
      </c>
      <c r="J281" s="21">
        <f t="shared" ref="J281" si="187">SUM(J272:J280)</f>
        <v>0</v>
      </c>
      <c r="K281" s="27"/>
      <c r="L281" s="21">
        <f t="shared" ref="L281" ca="1" si="188">SUM(L278:L286)</f>
        <v>0</v>
      </c>
    </row>
    <row r="282" spans="1:12" ht="15" x14ac:dyDescent="0.25">
      <c r="A282" s="28">
        <f>A260</f>
        <v>2</v>
      </c>
      <c r="B282" s="14">
        <f>B260</f>
        <v>7</v>
      </c>
      <c r="C282" s="10" t="s">
        <v>34</v>
      </c>
      <c r="D282" s="12" t="s">
        <v>35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12" t="s">
        <v>31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89">SUM(G282:G285)</f>
        <v>0</v>
      </c>
      <c r="H286" s="21">
        <f t="shared" ref="H286" si="190">SUM(H282:H285)</f>
        <v>0</v>
      </c>
      <c r="I286" s="21">
        <f t="shared" ref="I286" si="191">SUM(I282:I285)</f>
        <v>0</v>
      </c>
      <c r="J286" s="21">
        <f t="shared" ref="J286" si="192">SUM(J282:J285)</f>
        <v>0</v>
      </c>
      <c r="K286" s="27"/>
      <c r="L286" s="21">
        <f t="shared" ref="L286" ca="1" si="193">SUM(L279:L285)</f>
        <v>0</v>
      </c>
    </row>
    <row r="287" spans="1:12" ht="15" x14ac:dyDescent="0.25">
      <c r="A287" s="28">
        <f>A260</f>
        <v>2</v>
      </c>
      <c r="B287" s="14">
        <f>B260</f>
        <v>7</v>
      </c>
      <c r="C287" s="10" t="s">
        <v>36</v>
      </c>
      <c r="D287" s="7" t="s">
        <v>21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23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94">SUM(G287:G292)</f>
        <v>0</v>
      </c>
      <c r="H293" s="21">
        <f t="shared" ref="H293" si="195">SUM(H287:H292)</f>
        <v>0</v>
      </c>
      <c r="I293" s="21">
        <f t="shared" ref="I293" si="196">SUM(I287:I292)</f>
        <v>0</v>
      </c>
      <c r="J293" s="21">
        <f t="shared" ref="J293" si="197">SUM(J287:J292)</f>
        <v>0</v>
      </c>
      <c r="K293" s="27"/>
      <c r="L293" s="21">
        <f t="shared" ref="L293" ca="1" si="198">SUM(L287:L295)</f>
        <v>0</v>
      </c>
    </row>
    <row r="294" spans="1:12" ht="15" x14ac:dyDescent="0.25">
      <c r="A294" s="28">
        <f>A260</f>
        <v>2</v>
      </c>
      <c r="B294" s="14">
        <f>B260</f>
        <v>7</v>
      </c>
      <c r="C294" s="10" t="s">
        <v>37</v>
      </c>
      <c r="D294" s="12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35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31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99">SUM(G294:G299)</f>
        <v>0</v>
      </c>
      <c r="H300" s="21">
        <f t="shared" ref="H300" si="200">SUM(H294:H299)</f>
        <v>0</v>
      </c>
      <c r="I300" s="21">
        <f t="shared" ref="I300" si="201">SUM(I294:I299)</f>
        <v>0</v>
      </c>
      <c r="J300" s="21">
        <f t="shared" ref="J300" si="202">SUM(J294:J299)</f>
        <v>0</v>
      </c>
      <c r="K300" s="27"/>
      <c r="L300" s="21">
        <f t="shared" ref="L300" ca="1" si="203">SUM(L294:L302)</f>
        <v>0</v>
      </c>
    </row>
    <row r="301" spans="1:12" ht="15.75" customHeight="1" x14ac:dyDescent="0.2">
      <c r="A301" s="31">
        <f>A260</f>
        <v>2</v>
      </c>
      <c r="B301" s="32">
        <f>B260</f>
        <v>7</v>
      </c>
      <c r="C301" s="68" t="s">
        <v>4</v>
      </c>
      <c r="D301" s="69"/>
      <c r="E301" s="33"/>
      <c r="F301" s="34">
        <f>F267+F271+F281+F286+F293+F300</f>
        <v>670</v>
      </c>
      <c r="G301" s="34">
        <f t="shared" ref="G301" si="204">G267+G271+G281+G286+G293+G300</f>
        <v>15.6</v>
      </c>
      <c r="H301" s="34">
        <f t="shared" ref="H301" si="205">H267+H271+H281+H286+H293+H300</f>
        <v>23</v>
      </c>
      <c r="I301" s="34">
        <f t="shared" ref="I301" si="206">I267+I271+I281+I286+I293+I300</f>
        <v>89</v>
      </c>
      <c r="J301" s="34">
        <f t="shared" ref="J301" si="207">J267+J271+J281+J286+J293+J300</f>
        <v>896</v>
      </c>
      <c r="K301" s="35"/>
      <c r="L301" s="34">
        <f t="shared" ref="L301" ca="1" si="208">L267+L271+L281+L286+L293+L300</f>
        <v>0</v>
      </c>
    </row>
    <row r="302" spans="1:12" ht="15" x14ac:dyDescent="0.25">
      <c r="A302" s="22">
        <v>2</v>
      </c>
      <c r="B302" s="23">
        <v>8</v>
      </c>
      <c r="C302" s="24" t="s">
        <v>20</v>
      </c>
      <c r="D302" s="5" t="s">
        <v>21</v>
      </c>
      <c r="E302" s="47" t="s">
        <v>65</v>
      </c>
      <c r="F302" s="48">
        <v>200</v>
      </c>
      <c r="G302" s="48">
        <v>6</v>
      </c>
      <c r="H302" s="48">
        <v>10</v>
      </c>
      <c r="I302" s="48">
        <v>24</v>
      </c>
      <c r="J302" s="48">
        <v>182</v>
      </c>
      <c r="K302" s="49">
        <v>4</v>
      </c>
      <c r="L302" s="48">
        <v>17.45</v>
      </c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22</v>
      </c>
      <c r="E304" s="50" t="s">
        <v>51</v>
      </c>
      <c r="F304" s="51">
        <v>200</v>
      </c>
      <c r="G304" s="51">
        <v>0</v>
      </c>
      <c r="H304" s="51">
        <v>0</v>
      </c>
      <c r="I304" s="51">
        <v>15</v>
      </c>
      <c r="J304" s="51">
        <v>49</v>
      </c>
      <c r="K304" s="52">
        <v>359</v>
      </c>
      <c r="L304" s="51">
        <v>7.72</v>
      </c>
    </row>
    <row r="305" spans="1:12" ht="15" x14ac:dyDescent="0.25">
      <c r="A305" s="25"/>
      <c r="B305" s="16"/>
      <c r="C305" s="11"/>
      <c r="D305" s="7" t="s">
        <v>23</v>
      </c>
      <c r="E305" s="50" t="s">
        <v>49</v>
      </c>
      <c r="F305" s="51">
        <v>70</v>
      </c>
      <c r="G305" s="51">
        <v>14</v>
      </c>
      <c r="H305" s="51">
        <v>13</v>
      </c>
      <c r="I305" s="51">
        <v>60</v>
      </c>
      <c r="J305" s="51">
        <v>394</v>
      </c>
      <c r="K305" s="52">
        <v>3</v>
      </c>
      <c r="L305" s="51">
        <v>28.88</v>
      </c>
    </row>
    <row r="306" spans="1:12" ht="15" x14ac:dyDescent="0.25">
      <c r="A306" s="25"/>
      <c r="B306" s="16"/>
      <c r="C306" s="11"/>
      <c r="D306" s="7" t="s">
        <v>24</v>
      </c>
      <c r="E306" s="50" t="s">
        <v>52</v>
      </c>
      <c r="F306" s="51">
        <v>150</v>
      </c>
      <c r="G306" s="51">
        <v>0</v>
      </c>
      <c r="H306" s="51">
        <v>0</v>
      </c>
      <c r="I306" s="51">
        <v>7</v>
      </c>
      <c r="J306" s="51">
        <v>208</v>
      </c>
      <c r="K306" s="52">
        <v>338</v>
      </c>
      <c r="L306" s="51">
        <v>40.950000000000003</v>
      </c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6"/>
      <c r="B309" s="18"/>
      <c r="C309" s="8"/>
      <c r="D309" s="19" t="s">
        <v>39</v>
      </c>
      <c r="E309" s="9"/>
      <c r="F309" s="21">
        <f>SUM(F302:F308)</f>
        <v>620</v>
      </c>
      <c r="G309" s="21">
        <f t="shared" ref="G309" si="209">SUM(G302:G308)</f>
        <v>20</v>
      </c>
      <c r="H309" s="21">
        <f t="shared" ref="H309" si="210">SUM(H302:H308)</f>
        <v>23</v>
      </c>
      <c r="I309" s="21">
        <f t="shared" ref="I309" si="211">SUM(I302:I308)</f>
        <v>106</v>
      </c>
      <c r="J309" s="21">
        <f t="shared" ref="J309" si="212">SUM(J302:J308)</f>
        <v>833</v>
      </c>
      <c r="K309" s="27"/>
      <c r="L309" s="21">
        <f t="shared" ref="L309" si="213">SUM(L302:L308)</f>
        <v>95</v>
      </c>
    </row>
    <row r="310" spans="1:12" ht="15" x14ac:dyDescent="0.25">
      <c r="A310" s="28">
        <f>A302</f>
        <v>2</v>
      </c>
      <c r="B310" s="14">
        <f>B302</f>
        <v>8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14">SUM(G310:G312)</f>
        <v>0</v>
      </c>
      <c r="H313" s="21">
        <f t="shared" ref="H313" si="215">SUM(H310:H312)</f>
        <v>0</v>
      </c>
      <c r="I313" s="21">
        <f t="shared" ref="I313" si="216">SUM(I310:I312)</f>
        <v>0</v>
      </c>
      <c r="J313" s="21">
        <f t="shared" ref="J313" si="217">SUM(J310:J312)</f>
        <v>0</v>
      </c>
      <c r="K313" s="27"/>
      <c r="L313" s="21">
        <f t="shared" ref="L313" ca="1" si="218">SUM(L310:L318)</f>
        <v>0</v>
      </c>
    </row>
    <row r="314" spans="1:12" ht="15" x14ac:dyDescent="0.25">
      <c r="A314" s="28">
        <f>A302</f>
        <v>2</v>
      </c>
      <c r="B314" s="14">
        <f>B302</f>
        <v>8</v>
      </c>
      <c r="C314" s="10" t="s">
        <v>26</v>
      </c>
      <c r="D314" s="7" t="s">
        <v>27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28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29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30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31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7" t="s">
        <v>32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7" t="s">
        <v>33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6"/>
      <c r="B323" s="18"/>
      <c r="C323" s="8"/>
      <c r="D323" s="19" t="s">
        <v>39</v>
      </c>
      <c r="E323" s="9"/>
      <c r="F323" s="21">
        <f>SUM(F314:F322)</f>
        <v>0</v>
      </c>
      <c r="G323" s="21">
        <f t="shared" ref="G323" si="219">SUM(G314:G322)</f>
        <v>0</v>
      </c>
      <c r="H323" s="21">
        <f t="shared" ref="H323" si="220">SUM(H314:H322)</f>
        <v>0</v>
      </c>
      <c r="I323" s="21">
        <f t="shared" ref="I323" si="221">SUM(I314:I322)</f>
        <v>0</v>
      </c>
      <c r="J323" s="21">
        <f t="shared" ref="J323" si="222">SUM(J314:J322)</f>
        <v>0</v>
      </c>
      <c r="K323" s="27"/>
      <c r="L323" s="21">
        <f t="shared" ref="L323" ca="1" si="223">SUM(L320:L328)</f>
        <v>0</v>
      </c>
    </row>
    <row r="324" spans="1:12" ht="15" x14ac:dyDescent="0.25">
      <c r="A324" s="28">
        <f>A302</f>
        <v>2</v>
      </c>
      <c r="B324" s="14">
        <f>B302</f>
        <v>8</v>
      </c>
      <c r="C324" s="10" t="s">
        <v>34</v>
      </c>
      <c r="D324" s="12" t="s">
        <v>35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6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224">SUM(G324:G327)</f>
        <v>0</v>
      </c>
      <c r="H328" s="21">
        <f t="shared" ref="H328" si="225">SUM(H324:H327)</f>
        <v>0</v>
      </c>
      <c r="I328" s="21">
        <f t="shared" ref="I328" si="226">SUM(I324:I327)</f>
        <v>0</v>
      </c>
      <c r="J328" s="21">
        <f t="shared" ref="J328" si="227">SUM(J324:J327)</f>
        <v>0</v>
      </c>
      <c r="K328" s="27"/>
      <c r="L328" s="21">
        <f t="shared" ref="L328" ca="1" si="228">SUM(L321:L327)</f>
        <v>0</v>
      </c>
    </row>
    <row r="329" spans="1:12" ht="15" x14ac:dyDescent="0.25">
      <c r="A329" s="28">
        <f>A302</f>
        <v>2</v>
      </c>
      <c r="B329" s="14">
        <f>B302</f>
        <v>8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229">SUM(G329:G334)</f>
        <v>0</v>
      </c>
      <c r="H335" s="21">
        <f t="shared" ref="H335" si="230">SUM(H329:H334)</f>
        <v>0</v>
      </c>
      <c r="I335" s="21">
        <f t="shared" ref="I335" si="231">SUM(I329:I334)</f>
        <v>0</v>
      </c>
      <c r="J335" s="21">
        <f t="shared" ref="J335" si="232">SUM(J329:J334)</f>
        <v>0</v>
      </c>
      <c r="K335" s="27"/>
      <c r="L335" s="21">
        <f t="shared" ref="L335" ca="1" si="233">SUM(L329:L337)</f>
        <v>0</v>
      </c>
    </row>
    <row r="336" spans="1:12" ht="15" x14ac:dyDescent="0.25">
      <c r="A336" s="28">
        <f>A302</f>
        <v>2</v>
      </c>
      <c r="B336" s="14">
        <f>B302</f>
        <v>8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234">SUM(G336:G341)</f>
        <v>0</v>
      </c>
      <c r="H342" s="21">
        <f t="shared" ref="H342" si="235">SUM(H336:H341)</f>
        <v>0</v>
      </c>
      <c r="I342" s="21">
        <f t="shared" ref="I342" si="236">SUM(I336:I341)</f>
        <v>0</v>
      </c>
      <c r="J342" s="21">
        <f t="shared" ref="J342" si="237">SUM(J336:J341)</f>
        <v>0</v>
      </c>
      <c r="K342" s="27"/>
      <c r="L342" s="21">
        <f t="shared" ref="L342" ca="1" si="238">SUM(L336:L344)</f>
        <v>0</v>
      </c>
    </row>
    <row r="343" spans="1:12" ht="15.75" customHeight="1" x14ac:dyDescent="0.2">
      <c r="A343" s="31">
        <f>A302</f>
        <v>2</v>
      </c>
      <c r="B343" s="32">
        <f>B302</f>
        <v>8</v>
      </c>
      <c r="C343" s="68" t="s">
        <v>4</v>
      </c>
      <c r="D343" s="69"/>
      <c r="E343" s="33"/>
      <c r="F343" s="34">
        <f>F309+F313+F323+F328+F335+F342</f>
        <v>620</v>
      </c>
      <c r="G343" s="34">
        <f t="shared" ref="G343" si="239">G309+G313+G323+G328+G335+G342</f>
        <v>20</v>
      </c>
      <c r="H343" s="34">
        <f t="shared" ref="H343" si="240">H309+H313+H323+H328+H335+H342</f>
        <v>23</v>
      </c>
      <c r="I343" s="34">
        <f t="shared" ref="I343" si="241">I309+I313+I323+I328+I335+I342</f>
        <v>106</v>
      </c>
      <c r="J343" s="34">
        <f t="shared" ref="J343" si="242">J309+J313+J323+J328+J335+J342</f>
        <v>833</v>
      </c>
      <c r="K343" s="35"/>
      <c r="L343" s="34">
        <f t="shared" ref="L343" ca="1" si="243">L309+L313+L323+L328+L335+L342</f>
        <v>0</v>
      </c>
    </row>
    <row r="344" spans="1:12" ht="15" x14ac:dyDescent="0.25">
      <c r="A344" s="15">
        <v>2</v>
      </c>
      <c r="B344" s="16">
        <v>9</v>
      </c>
      <c r="C344" s="24" t="s">
        <v>20</v>
      </c>
      <c r="D344" s="5" t="s">
        <v>21</v>
      </c>
      <c r="E344" s="47" t="s">
        <v>55</v>
      </c>
      <c r="F344" s="48">
        <v>100</v>
      </c>
      <c r="G344" s="48">
        <v>16</v>
      </c>
      <c r="H344" s="48">
        <v>12</v>
      </c>
      <c r="I344" s="48">
        <v>16</v>
      </c>
      <c r="J344" s="48">
        <v>229</v>
      </c>
      <c r="K344" s="49">
        <v>608</v>
      </c>
      <c r="L344" s="48">
        <v>23.65</v>
      </c>
    </row>
    <row r="345" spans="1:12" ht="15" x14ac:dyDescent="0.25">
      <c r="A345" s="15"/>
      <c r="B345" s="16"/>
      <c r="C345" s="11"/>
      <c r="D345" s="8"/>
      <c r="E345" s="58" t="s">
        <v>56</v>
      </c>
      <c r="F345" s="59">
        <v>50</v>
      </c>
      <c r="G345" s="59">
        <v>1</v>
      </c>
      <c r="H345" s="59">
        <v>2</v>
      </c>
      <c r="I345" s="59">
        <v>4</v>
      </c>
      <c r="J345" s="59">
        <v>32</v>
      </c>
      <c r="K345" s="60">
        <v>587</v>
      </c>
      <c r="L345" s="59">
        <v>3.5</v>
      </c>
    </row>
    <row r="346" spans="1:12" ht="15" x14ac:dyDescent="0.25">
      <c r="A346" s="15"/>
      <c r="B346" s="16"/>
      <c r="C346" s="11"/>
      <c r="D346" s="6"/>
      <c r="E346" s="50" t="s">
        <v>61</v>
      </c>
      <c r="F346" s="51">
        <v>150</v>
      </c>
      <c r="G346" s="51">
        <v>9</v>
      </c>
      <c r="H346" s="51">
        <v>9</v>
      </c>
      <c r="I346" s="51">
        <v>58</v>
      </c>
      <c r="J346" s="51">
        <v>336</v>
      </c>
      <c r="K346" s="52">
        <v>309</v>
      </c>
      <c r="L346" s="51">
        <v>18.55</v>
      </c>
    </row>
    <row r="347" spans="1:12" ht="15" x14ac:dyDescent="0.25">
      <c r="A347" s="15"/>
      <c r="B347" s="16"/>
      <c r="C347" s="11"/>
      <c r="D347" s="7" t="s">
        <v>22</v>
      </c>
      <c r="E347" s="50" t="s">
        <v>48</v>
      </c>
      <c r="F347" s="51">
        <v>200</v>
      </c>
      <c r="G347" s="51">
        <v>0</v>
      </c>
      <c r="H347" s="51">
        <v>0</v>
      </c>
      <c r="I347" s="51">
        <v>10</v>
      </c>
      <c r="J347" s="51">
        <v>60</v>
      </c>
      <c r="K347" s="52">
        <v>430</v>
      </c>
      <c r="L347" s="51">
        <v>3.37</v>
      </c>
    </row>
    <row r="348" spans="1:12" ht="15" x14ac:dyDescent="0.25">
      <c r="A348" s="15"/>
      <c r="B348" s="16"/>
      <c r="C348" s="11"/>
      <c r="D348" s="7" t="s">
        <v>23</v>
      </c>
      <c r="E348" s="50" t="s">
        <v>62</v>
      </c>
      <c r="F348" s="51">
        <v>50</v>
      </c>
      <c r="G348" s="51">
        <v>4</v>
      </c>
      <c r="H348" s="51">
        <v>1</v>
      </c>
      <c r="I348" s="51">
        <v>1</v>
      </c>
      <c r="J348" s="51">
        <v>98</v>
      </c>
      <c r="K348" s="52">
        <v>878</v>
      </c>
      <c r="L348" s="51">
        <v>4.33</v>
      </c>
    </row>
    <row r="349" spans="1:12" ht="15" x14ac:dyDescent="0.25">
      <c r="A349" s="15"/>
      <c r="B349" s="16"/>
      <c r="C349" s="11"/>
      <c r="D349" s="7" t="s">
        <v>24</v>
      </c>
      <c r="E349" s="50" t="s">
        <v>50</v>
      </c>
      <c r="F349" s="51">
        <v>100</v>
      </c>
      <c r="G349" s="51">
        <v>1</v>
      </c>
      <c r="H349" s="51">
        <v>0</v>
      </c>
      <c r="I349" s="51">
        <v>8</v>
      </c>
      <c r="J349" s="51">
        <v>38</v>
      </c>
      <c r="K349" s="52">
        <v>393</v>
      </c>
      <c r="L349" s="51">
        <v>41.6</v>
      </c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SUM(F344:F351)</f>
        <v>650</v>
      </c>
      <c r="G352" s="21">
        <f>SUM(G344:G351)</f>
        <v>31</v>
      </c>
      <c r="H352" s="21">
        <f>SUM(H344:H351)</f>
        <v>24</v>
      </c>
      <c r="I352" s="21">
        <f>SUM(I344:I351)</f>
        <v>97</v>
      </c>
      <c r="J352" s="21">
        <f>SUM(J344:J351)</f>
        <v>793</v>
      </c>
      <c r="K352" s="27"/>
      <c r="L352" s="21">
        <f>SUM(L344:L351)</f>
        <v>95</v>
      </c>
    </row>
    <row r="353" spans="1:12" ht="15" x14ac:dyDescent="0.25">
      <c r="A353" s="14">
        <f>A344</f>
        <v>2</v>
      </c>
      <c r="B353" s="14">
        <f>B344</f>
        <v>9</v>
      </c>
      <c r="C353" s="10" t="s">
        <v>25</v>
      </c>
      <c r="D353" s="12" t="s">
        <v>24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" si="244">SUM(G353:G355)</f>
        <v>0</v>
      </c>
      <c r="H356" s="21">
        <f t="shared" ref="H356" si="245">SUM(H353:H355)</f>
        <v>0</v>
      </c>
      <c r="I356" s="21">
        <f t="shared" ref="I356" si="246">SUM(I353:I355)</f>
        <v>0</v>
      </c>
      <c r="J356" s="21">
        <f t="shared" ref="J356" si="247">SUM(J353:J355)</f>
        <v>0</v>
      </c>
      <c r="K356" s="27"/>
      <c r="L356" s="21">
        <f t="shared" ref="L356" ca="1" si="248">SUM(L353:L361)</f>
        <v>0</v>
      </c>
    </row>
    <row r="357" spans="1:12" ht="15" x14ac:dyDescent="0.25">
      <c r="A357" s="14">
        <f>A344</f>
        <v>2</v>
      </c>
      <c r="B357" s="14">
        <f>B344</f>
        <v>9</v>
      </c>
      <c r="C357" s="10" t="s">
        <v>26</v>
      </c>
      <c r="D357" s="7" t="s">
        <v>27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28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29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30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7" t="s">
        <v>31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7" t="s">
        <v>32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7" t="s">
        <v>33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7"/>
      <c r="B366" s="18"/>
      <c r="C366" s="8"/>
      <c r="D366" s="19" t="s">
        <v>39</v>
      </c>
      <c r="E366" s="9"/>
      <c r="F366" s="21">
        <f>SUM(F357:F365)</f>
        <v>0</v>
      </c>
      <c r="G366" s="21">
        <f t="shared" ref="G366" si="249">SUM(G357:G365)</f>
        <v>0</v>
      </c>
      <c r="H366" s="21">
        <f t="shared" ref="H366" si="250">SUM(H357:H365)</f>
        <v>0</v>
      </c>
      <c r="I366" s="21">
        <f t="shared" ref="I366" si="251">SUM(I357:I365)</f>
        <v>0</v>
      </c>
      <c r="J366" s="21">
        <f t="shared" ref="J366" si="252">SUM(J357:J365)</f>
        <v>0</v>
      </c>
      <c r="K366" s="27"/>
      <c r="L366" s="21">
        <f t="shared" ref="L366" ca="1" si="253">SUM(L363:L371)</f>
        <v>0</v>
      </c>
    </row>
    <row r="367" spans="1:12" ht="15" x14ac:dyDescent="0.25">
      <c r="A367" s="14">
        <f>A344</f>
        <v>2</v>
      </c>
      <c r="B367" s="14">
        <f>B344</f>
        <v>9</v>
      </c>
      <c r="C367" s="10" t="s">
        <v>34</v>
      </c>
      <c r="D367" s="12" t="s">
        <v>35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12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39</v>
      </c>
      <c r="E371" s="9"/>
      <c r="F371" s="21">
        <f>SUM(F367:F370)</f>
        <v>0</v>
      </c>
      <c r="G371" s="21">
        <f t="shared" ref="G371" si="254">SUM(G367:G370)</f>
        <v>0</v>
      </c>
      <c r="H371" s="21">
        <f t="shared" ref="H371" si="255">SUM(H367:H370)</f>
        <v>0</v>
      </c>
      <c r="I371" s="21">
        <f t="shared" ref="I371" si="256">SUM(I367:I370)</f>
        <v>0</v>
      </c>
      <c r="J371" s="21">
        <f t="shared" ref="J371" si="257">SUM(J367:J370)</f>
        <v>0</v>
      </c>
      <c r="K371" s="27"/>
      <c r="L371" s="21">
        <f t="shared" ref="L371" ca="1" si="258">SUM(L364:L370)</f>
        <v>0</v>
      </c>
    </row>
    <row r="372" spans="1:12" ht="15" x14ac:dyDescent="0.25">
      <c r="A372" s="14">
        <f>A344</f>
        <v>2</v>
      </c>
      <c r="B372" s="14">
        <f>B344</f>
        <v>9</v>
      </c>
      <c r="C372" s="10" t="s">
        <v>36</v>
      </c>
      <c r="D372" s="7" t="s">
        <v>21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" t="s">
        <v>30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7" t="s">
        <v>31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7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" si="259">SUM(G372:G377)</f>
        <v>0</v>
      </c>
      <c r="H378" s="21">
        <f t="shared" ref="H378" si="260">SUM(H372:H377)</f>
        <v>0</v>
      </c>
      <c r="I378" s="21">
        <f t="shared" ref="I378" si="261">SUM(I372:I377)</f>
        <v>0</v>
      </c>
      <c r="J378" s="21">
        <f t="shared" ref="J378" si="262">SUM(J372:J377)</f>
        <v>0</v>
      </c>
      <c r="K378" s="27"/>
      <c r="L378" s="21">
        <f t="shared" ref="L378" ca="1" si="263">SUM(L372:L380)</f>
        <v>0</v>
      </c>
    </row>
    <row r="379" spans="1:12" ht="15" x14ac:dyDescent="0.25">
      <c r="A379" s="14">
        <f>A344</f>
        <v>2</v>
      </c>
      <c r="B379" s="14">
        <f>B344</f>
        <v>9</v>
      </c>
      <c r="C379" s="10" t="s">
        <v>37</v>
      </c>
      <c r="D379" s="12" t="s">
        <v>38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35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31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24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" si="264">SUM(G379:G384)</f>
        <v>0</v>
      </c>
      <c r="H385" s="21">
        <f t="shared" ref="H385" si="265">SUM(H379:H384)</f>
        <v>0</v>
      </c>
      <c r="I385" s="21">
        <f t="shared" ref="I385" si="266">SUM(I379:I384)</f>
        <v>0</v>
      </c>
      <c r="J385" s="21">
        <f t="shared" ref="J385" si="267">SUM(J379:J384)</f>
        <v>0</v>
      </c>
      <c r="K385" s="27"/>
      <c r="L385" s="21">
        <f t="shared" ref="L385" ca="1" si="268">SUM(L379:L387)</f>
        <v>0</v>
      </c>
    </row>
    <row r="386" spans="1:12" ht="15.75" customHeight="1" x14ac:dyDescent="0.2">
      <c r="A386" s="36">
        <f>A344</f>
        <v>2</v>
      </c>
      <c r="B386" s="36">
        <f>B344</f>
        <v>9</v>
      </c>
      <c r="C386" s="68" t="s">
        <v>4</v>
      </c>
      <c r="D386" s="69"/>
      <c r="E386" s="33"/>
      <c r="F386" s="34">
        <f>F352+F356+F366+F371+F378+F385</f>
        <v>650</v>
      </c>
      <c r="G386" s="34">
        <f t="shared" ref="G386" si="269">G352+G356+G366+G371+G378+G385</f>
        <v>31</v>
      </c>
      <c r="H386" s="34">
        <f t="shared" ref="H386" si="270">H352+H356+H366+H371+H378+H385</f>
        <v>24</v>
      </c>
      <c r="I386" s="34">
        <f t="shared" ref="I386" si="271">I352+I356+I366+I371+I378+I385</f>
        <v>97</v>
      </c>
      <c r="J386" s="34">
        <f t="shared" ref="J386" si="272">J352+J356+J366+J371+J378+J385</f>
        <v>793</v>
      </c>
      <c r="K386" s="35"/>
      <c r="L386" s="34">
        <f t="shared" ref="L386" ca="1" si="273">L352+L356+L366+L371+L378+L385</f>
        <v>0</v>
      </c>
    </row>
    <row r="387" spans="1:12" ht="15" x14ac:dyDescent="0.25">
      <c r="A387" s="22">
        <v>2</v>
      </c>
      <c r="B387" s="23">
        <v>10</v>
      </c>
      <c r="C387" s="24" t="s">
        <v>20</v>
      </c>
      <c r="D387" s="5" t="s">
        <v>21</v>
      </c>
      <c r="E387" s="47" t="s">
        <v>66</v>
      </c>
      <c r="F387" s="48">
        <v>200</v>
      </c>
      <c r="G387" s="48">
        <v>1</v>
      </c>
      <c r="H387" s="48">
        <v>64</v>
      </c>
      <c r="I387" s="48">
        <v>1</v>
      </c>
      <c r="J387" s="48">
        <v>581</v>
      </c>
      <c r="K387" s="49">
        <v>302</v>
      </c>
      <c r="L387" s="48">
        <v>18.57</v>
      </c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7" t="s">
        <v>22</v>
      </c>
      <c r="E389" s="50" t="s">
        <v>59</v>
      </c>
      <c r="F389" s="51">
        <v>200</v>
      </c>
      <c r="G389" s="51">
        <v>0</v>
      </c>
      <c r="H389" s="51">
        <v>0</v>
      </c>
      <c r="I389" s="51">
        <v>26</v>
      </c>
      <c r="J389" s="51">
        <v>100</v>
      </c>
      <c r="K389" s="52">
        <v>349</v>
      </c>
      <c r="L389" s="51">
        <v>8.64</v>
      </c>
    </row>
    <row r="390" spans="1:12" ht="15" x14ac:dyDescent="0.25">
      <c r="A390" s="25"/>
      <c r="B390" s="16"/>
      <c r="C390" s="11"/>
      <c r="D390" s="7" t="s">
        <v>23</v>
      </c>
      <c r="E390" s="50" t="s">
        <v>49</v>
      </c>
      <c r="F390" s="51">
        <v>70</v>
      </c>
      <c r="G390" s="51">
        <v>14</v>
      </c>
      <c r="H390" s="51">
        <v>13</v>
      </c>
      <c r="I390" s="51">
        <v>60</v>
      </c>
      <c r="J390" s="51">
        <v>394</v>
      </c>
      <c r="K390" s="52">
        <v>3</v>
      </c>
      <c r="L390" s="51">
        <v>28.99</v>
      </c>
    </row>
    <row r="391" spans="1:12" ht="15" x14ac:dyDescent="0.25">
      <c r="A391" s="25"/>
      <c r="B391" s="16"/>
      <c r="C391" s="11"/>
      <c r="D391" s="7" t="s">
        <v>24</v>
      </c>
      <c r="E391" s="50" t="s">
        <v>52</v>
      </c>
      <c r="F391" s="51">
        <v>150</v>
      </c>
      <c r="G391" s="51">
        <v>0</v>
      </c>
      <c r="H391" s="51">
        <v>0</v>
      </c>
      <c r="I391" s="51">
        <v>7</v>
      </c>
      <c r="J391" s="51">
        <v>208</v>
      </c>
      <c r="K391" s="52">
        <v>338</v>
      </c>
      <c r="L391" s="51">
        <v>38.799999999999997</v>
      </c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39</v>
      </c>
      <c r="E394" s="9"/>
      <c r="F394" s="21">
        <f>SUM(F387:F393)</f>
        <v>620</v>
      </c>
      <c r="G394" s="21">
        <f t="shared" ref="G394" si="274">SUM(G387:G393)</f>
        <v>15</v>
      </c>
      <c r="H394" s="21">
        <f t="shared" ref="H394" si="275">SUM(H387:H393)</f>
        <v>77</v>
      </c>
      <c r="I394" s="21">
        <f t="shared" ref="I394" si="276">SUM(I387:I393)</f>
        <v>94</v>
      </c>
      <c r="J394" s="21">
        <f t="shared" ref="J394" si="277">SUM(J387:J393)</f>
        <v>1283</v>
      </c>
      <c r="K394" s="27"/>
      <c r="L394" s="21">
        <f t="shared" ref="L394" si="278">SUM(L387:L393)</f>
        <v>95</v>
      </c>
    </row>
    <row r="395" spans="1:12" ht="15" x14ac:dyDescent="0.25">
      <c r="A395" s="28">
        <f>A387</f>
        <v>2</v>
      </c>
      <c r="B395" s="14">
        <f>B387</f>
        <v>10</v>
      </c>
      <c r="C395" s="10" t="s">
        <v>25</v>
      </c>
      <c r="D395" s="12" t="s">
        <v>24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" si="279">SUM(G395:G397)</f>
        <v>0</v>
      </c>
      <c r="H398" s="21">
        <f t="shared" ref="H398" si="280">SUM(H395:H397)</f>
        <v>0</v>
      </c>
      <c r="I398" s="21">
        <f t="shared" ref="I398" si="281">SUM(I395:I397)</f>
        <v>0</v>
      </c>
      <c r="J398" s="21">
        <f t="shared" ref="J398" si="282">SUM(J395:J397)</f>
        <v>0</v>
      </c>
      <c r="K398" s="27"/>
      <c r="L398" s="21">
        <f t="shared" ref="L398" ca="1" si="283">SUM(L395:L403)</f>
        <v>0</v>
      </c>
    </row>
    <row r="399" spans="1:12" ht="15" x14ac:dyDescent="0.25">
      <c r="A399" s="28">
        <f>A387</f>
        <v>2</v>
      </c>
      <c r="B399" s="14">
        <f>B387</f>
        <v>10</v>
      </c>
      <c r="C399" s="10" t="s">
        <v>26</v>
      </c>
      <c r="D399" s="7" t="s">
        <v>27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28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29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30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7" t="s">
        <v>31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32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" t="s">
        <v>33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SUM(F399:F407)</f>
        <v>0</v>
      </c>
      <c r="G408" s="21">
        <f t="shared" ref="G408" si="284">SUM(G399:G407)</f>
        <v>0</v>
      </c>
      <c r="H408" s="21">
        <f t="shared" ref="H408" si="285">SUM(H399:H407)</f>
        <v>0</v>
      </c>
      <c r="I408" s="21">
        <f t="shared" ref="I408" si="286">SUM(I399:I407)</f>
        <v>0</v>
      </c>
      <c r="J408" s="21">
        <f t="shared" ref="J408" si="287">SUM(J399:J407)</f>
        <v>0</v>
      </c>
      <c r="K408" s="27"/>
      <c r="L408" s="21">
        <f t="shared" ref="L408" ca="1" si="288">SUM(L405:L413)</f>
        <v>0</v>
      </c>
    </row>
    <row r="409" spans="1:12" ht="15" x14ac:dyDescent="0.25">
      <c r="A409" s="28">
        <f>A387</f>
        <v>2</v>
      </c>
      <c r="B409" s="14">
        <f>B387</f>
        <v>10</v>
      </c>
      <c r="C409" s="10" t="s">
        <v>34</v>
      </c>
      <c r="D409" s="12" t="s">
        <v>35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12" t="s">
        <v>31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39</v>
      </c>
      <c r="E413" s="9"/>
      <c r="F413" s="21">
        <f>SUM(F409:F412)</f>
        <v>0</v>
      </c>
      <c r="G413" s="21">
        <f t="shared" ref="G413" si="289">SUM(G409:G412)</f>
        <v>0</v>
      </c>
      <c r="H413" s="21">
        <f t="shared" ref="H413" si="290">SUM(H409:H412)</f>
        <v>0</v>
      </c>
      <c r="I413" s="21">
        <f t="shared" ref="I413" si="291">SUM(I409:I412)</f>
        <v>0</v>
      </c>
      <c r="J413" s="21">
        <f t="shared" ref="J413" si="292">SUM(J409:J412)</f>
        <v>0</v>
      </c>
      <c r="K413" s="27"/>
      <c r="L413" s="21">
        <f t="shared" ref="L413" ca="1" si="293">SUM(L406:L412)</f>
        <v>0</v>
      </c>
    </row>
    <row r="414" spans="1:12" ht="15" x14ac:dyDescent="0.25">
      <c r="A414" s="28">
        <f>A387</f>
        <v>2</v>
      </c>
      <c r="B414" s="14">
        <f>B387</f>
        <v>10</v>
      </c>
      <c r="C414" s="10" t="s">
        <v>36</v>
      </c>
      <c r="D414" s="7" t="s">
        <v>21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7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7" t="s">
        <v>31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" si="294">SUM(G414:G419)</f>
        <v>0</v>
      </c>
      <c r="H420" s="21">
        <f t="shared" ref="H420" si="295">SUM(H414:H419)</f>
        <v>0</v>
      </c>
      <c r="I420" s="21">
        <f t="shared" ref="I420" si="296">SUM(I414:I419)</f>
        <v>0</v>
      </c>
      <c r="J420" s="21">
        <f t="shared" ref="J420" si="297">SUM(J414:J419)</f>
        <v>0</v>
      </c>
      <c r="K420" s="27"/>
      <c r="L420" s="21">
        <f t="shared" ref="L420" ca="1" si="298">SUM(L414:L422)</f>
        <v>0</v>
      </c>
    </row>
    <row r="421" spans="1:12" ht="15" x14ac:dyDescent="0.25">
      <c r="A421" s="28">
        <f>A387</f>
        <v>2</v>
      </c>
      <c r="B421" s="14">
        <f>B387</f>
        <v>10</v>
      </c>
      <c r="C421" s="10" t="s">
        <v>37</v>
      </c>
      <c r="D421" s="12" t="s">
        <v>38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" si="299">SUM(G421:G426)</f>
        <v>0</v>
      </c>
      <c r="H427" s="21">
        <f t="shared" ref="H427" si="300">SUM(H421:H426)</f>
        <v>0</v>
      </c>
      <c r="I427" s="21">
        <f t="shared" ref="I427" si="301">SUM(I421:I426)</f>
        <v>0</v>
      </c>
      <c r="J427" s="21">
        <f t="shared" ref="J427" si="302">SUM(J421:J426)</f>
        <v>0</v>
      </c>
      <c r="K427" s="27"/>
      <c r="L427" s="21">
        <f ca="1">SUM(L421:L428)</f>
        <v>0</v>
      </c>
    </row>
    <row r="428" spans="1:12" ht="15.75" customHeight="1" thickBot="1" x14ac:dyDescent="0.25">
      <c r="A428" s="31">
        <f>A387</f>
        <v>2</v>
      </c>
      <c r="B428" s="32">
        <f>B387</f>
        <v>10</v>
      </c>
      <c r="C428" s="68" t="s">
        <v>4</v>
      </c>
      <c r="D428" s="69"/>
      <c r="E428" s="33"/>
      <c r="F428" s="34">
        <f>F394+F398+F408+F413+F420+F427</f>
        <v>620</v>
      </c>
      <c r="G428" s="34">
        <f t="shared" ref="G428" si="303">G394+G398+G408+G413+G420+G427</f>
        <v>15</v>
      </c>
      <c r="H428" s="34">
        <f t="shared" ref="H428" si="304">H394+H398+H408+H413+H420+H427</f>
        <v>77</v>
      </c>
      <c r="I428" s="34">
        <f t="shared" ref="I428" si="305">I394+I398+I408+I413+I420+I427</f>
        <v>94</v>
      </c>
      <c r="J428" s="34">
        <f t="shared" ref="J428" si="306">J394+J398+J408+J413+J420+J427</f>
        <v>1283</v>
      </c>
      <c r="K428" s="35"/>
      <c r="L428" s="34">
        <f t="shared" ref="L428" ca="1" si="307">L394+L398+L408+L413+L420+L427</f>
        <v>0</v>
      </c>
    </row>
    <row r="429" spans="1:12" ht="15" x14ac:dyDescent="0.25">
      <c r="A429" s="26"/>
      <c r="B429" s="18"/>
      <c r="C429" s="8"/>
      <c r="D429" s="20" t="s">
        <v>39</v>
      </c>
      <c r="E429" s="9"/>
      <c r="F429" s="21" t="e">
        <f>SUM(#REF!)</f>
        <v>#REF!</v>
      </c>
      <c r="G429" s="21" t="e">
        <f>SUM(#REF!)</f>
        <v>#REF!</v>
      </c>
      <c r="H429" s="21" t="e">
        <f>SUM(#REF!)</f>
        <v>#REF!</v>
      </c>
      <c r="I429" s="21" t="e">
        <f>SUM(#REF!)</f>
        <v>#REF!</v>
      </c>
      <c r="J429" s="21" t="e">
        <f>SUM(#REF!)</f>
        <v>#REF!</v>
      </c>
      <c r="K429" s="27"/>
      <c r="L429" s="21">
        <f ca="1">SUM(L429:L431)</f>
        <v>0</v>
      </c>
    </row>
    <row r="430" spans="1:12" ht="15.75" customHeight="1" x14ac:dyDescent="0.2">
      <c r="A430" s="31" t="e">
        <f>#REF!</f>
        <v>#REF!</v>
      </c>
      <c r="B430" s="32" t="e">
        <f>#REF!</f>
        <v>#REF!</v>
      </c>
      <c r="C430" s="68" t="s">
        <v>4</v>
      </c>
      <c r="D430" s="69"/>
      <c r="E430" s="33"/>
      <c r="F430" s="34" t="e">
        <f>#REF!+#REF!+#REF!+#REF!+#REF!+F429</f>
        <v>#REF!</v>
      </c>
      <c r="G430" s="34" t="e">
        <f>#REF!+#REF!+#REF!+#REF!+#REF!+G429</f>
        <v>#REF!</v>
      </c>
      <c r="H430" s="34" t="e">
        <f>#REF!+#REF!+#REF!+#REF!+#REF!+H429</f>
        <v>#REF!</v>
      </c>
      <c r="I430" s="34" t="e">
        <f>#REF!+#REF!+#REF!+#REF!+#REF!+I429</f>
        <v>#REF!</v>
      </c>
      <c r="J430" s="34" t="e">
        <f>#REF!+#REF!+#REF!+#REF!+#REF!+J429</f>
        <v>#REF!</v>
      </c>
      <c r="K430" s="35"/>
      <c r="L430" s="34">
        <f ca="1">#REF!+#REF!+#REF!+#REF!+#REF!+L429</f>
        <v>0</v>
      </c>
    </row>
    <row r="431" spans="1:12" ht="15" x14ac:dyDescent="0.25">
      <c r="A431" s="22">
        <v>2</v>
      </c>
      <c r="B431" s="23">
        <v>5</v>
      </c>
      <c r="C431" s="24" t="s">
        <v>20</v>
      </c>
      <c r="D431" s="5" t="s">
        <v>21</v>
      </c>
      <c r="E431" s="47"/>
      <c r="F431" s="48"/>
      <c r="G431" s="48"/>
      <c r="H431" s="48"/>
      <c r="I431" s="48"/>
      <c r="J431" s="48"/>
      <c r="K431" s="49"/>
      <c r="L431" s="48"/>
    </row>
    <row r="432" spans="1:12" ht="15.75" thickBot="1" x14ac:dyDescent="0.25">
      <c r="A432" s="37" t="e">
        <f>#REF!</f>
        <v>#REF!</v>
      </c>
      <c r="B432" s="38" t="e">
        <f>#REF!</f>
        <v>#REF!</v>
      </c>
      <c r="C432" s="73" t="s">
        <v>4</v>
      </c>
      <c r="D432" s="74"/>
      <c r="E432" s="39"/>
      <c r="F432" s="40" t="e">
        <f>#REF!+#REF!+#REF!+#REF!+#REF!+#REF!</f>
        <v>#REF!</v>
      </c>
      <c r="G432" s="40" t="e">
        <f>#REF!+#REF!+#REF!+#REF!+#REF!+#REF!</f>
        <v>#REF!</v>
      </c>
      <c r="H432" s="40" t="e">
        <f>#REF!+#REF!+#REF!+#REF!+#REF!+#REF!</f>
        <v>#REF!</v>
      </c>
      <c r="I432" s="40" t="e">
        <f>#REF!+#REF!+#REF!+#REF!+#REF!+#REF!</f>
        <v>#REF!</v>
      </c>
      <c r="J432" s="40" t="e">
        <f>#REF!+#REF!+#REF!+#REF!+#REF!+#REF!</f>
        <v>#REF!</v>
      </c>
      <c r="K432" s="41"/>
      <c r="L432" s="34" t="e">
        <f>#REF!+#REF!+#REF!+#REF!+#REF!+#REF!</f>
        <v>#REF!</v>
      </c>
    </row>
    <row r="433" spans="1:12" x14ac:dyDescent="0.2">
      <c r="A433" s="29"/>
      <c r="B433" s="30"/>
      <c r="C433" s="75" t="s">
        <v>5</v>
      </c>
      <c r="D433" s="75"/>
      <c r="E433" s="75"/>
      <c r="F433" s="42" t="e">
        <f>(F47+F89+F131+F174+F217+F259+F301+F343+F386+F428+F430+#REF!+#REF!+F432)/(IF(F47=0,0,1)+IF(F89=0,0,1)+IF(F131=0,0,1)+IF(F174=0,0,1)+IF(F217=0,0,1)+IF(F259=0,0,1)+IF(F301=0,0,1)+IF(F343=0,0,1)+IF(F386=0,0,1)+IF(F428=0,0,1)+IF(F430=0,0,1)+IF(#REF!=0,0,1)+IF(#REF!=0,0,1)+IF(F432=0,0,1))</f>
        <v>#REF!</v>
      </c>
      <c r="G433" s="42" t="e">
        <f>(G47+G89+G131+G174+G217+G259+G301+G343+G386+G428+G430+#REF!+#REF!+G432)/(IF(G47=0,0,1)+IF(G89=0,0,1)+IF(G131=0,0,1)+IF(G174=0,0,1)+IF(G217=0,0,1)+IF(G259=0,0,1)+IF(G301=0,0,1)+IF(G343=0,0,1)+IF(G386=0,0,1)+IF(G428=0,0,1)+IF(G430=0,0,1)+IF(#REF!=0,0,1)+IF(#REF!=0,0,1)+IF(G432=0,0,1))</f>
        <v>#REF!</v>
      </c>
      <c r="H433" s="42" t="e">
        <f>(H47+H89+H131+H174+H217+H259+H301+H343+H386+H428+H430+#REF!+#REF!+H432)/(IF(H47=0,0,1)+IF(H89=0,0,1)+IF(H131=0,0,1)+IF(H174=0,0,1)+IF(H217=0,0,1)+IF(H259=0,0,1)+IF(H301=0,0,1)+IF(H343=0,0,1)+IF(H386=0,0,1)+IF(H428=0,0,1)+IF(H430=0,0,1)+IF(#REF!=0,0,1)+IF(#REF!=0,0,1)+IF(H432=0,0,1))</f>
        <v>#REF!</v>
      </c>
      <c r="I433" s="42" t="e">
        <f>(I47+I89+I131+I174+I217+I259+I301+I343+I386+I428+I430+#REF!+#REF!+I432)/(IF(I47=0,0,1)+IF(I89=0,0,1)+IF(I131=0,0,1)+IF(I174=0,0,1)+IF(I217=0,0,1)+IF(I259=0,0,1)+IF(I301=0,0,1)+IF(I343=0,0,1)+IF(I386=0,0,1)+IF(I428=0,0,1)+IF(I430=0,0,1)+IF(#REF!=0,0,1)+IF(#REF!=0,0,1)+IF(I432=0,0,1))</f>
        <v>#REF!</v>
      </c>
      <c r="J433" s="42" t="e">
        <f>(J47+J89+J131+J174+J217+J259+J301+J343+J386+J428+J430+#REF!+#REF!+J432)/(IF(J47=0,0,1)+IF(J89=0,0,1)+IF(J131=0,0,1)+IF(J174=0,0,1)+IF(J217=0,0,1)+IF(J259=0,0,1)+IF(J301=0,0,1)+IF(J343=0,0,1)+IF(J386=0,0,1)+IF(J428=0,0,1)+IF(J430=0,0,1)+IF(#REF!=0,0,1)+IF(#REF!=0,0,1)+IF(J432=0,0,1))</f>
        <v>#REF!</v>
      </c>
      <c r="K433" s="42"/>
      <c r="L433" s="42" t="e">
        <f ca="1">(L47+L89+L131+L174+L217+L259+L301+L343+L386+L428+L430+#REF!+#REF!+L432)/(IF(L47=0,0,1)+IF(L89=0,0,1)+IF(L131=0,0,1)+IF(L174=0,0,1)+IF(L217=0,0,1)+IF(L259=0,0,1)+IF(L301=0,0,1)+IF(L343=0,0,1)+IF(L386=0,0,1)+IF(L428=0,0,1)+IF(L430=0,0,1)+IF(#REF!=0,0,1)+IF(#REF!=0,0,1)+IF(L432=0,0,1))</f>
        <v>#DIV/0!</v>
      </c>
    </row>
  </sheetData>
  <mergeCells count="16">
    <mergeCell ref="C432:D432"/>
    <mergeCell ref="C433:E433"/>
    <mergeCell ref="C343:D343"/>
    <mergeCell ref="C386:D386"/>
    <mergeCell ref="C428:D428"/>
    <mergeCell ref="C430:D430"/>
    <mergeCell ref="C301:D301"/>
    <mergeCell ref="C47:D47"/>
    <mergeCell ref="C1:E1"/>
    <mergeCell ref="H1:K1"/>
    <mergeCell ref="H2:K2"/>
    <mergeCell ref="C89:D89"/>
    <mergeCell ref="C131:D131"/>
    <mergeCell ref="C174:D174"/>
    <mergeCell ref="C217:D217"/>
    <mergeCell ref="C259:D25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Evgeniy</cp:lastModifiedBy>
  <cp:lastPrinted>2023-11-07T07:33:38Z</cp:lastPrinted>
  <dcterms:created xsi:type="dcterms:W3CDTF">2022-05-16T14:23:56Z</dcterms:created>
  <dcterms:modified xsi:type="dcterms:W3CDTF">2023-11-14T06:55:34Z</dcterms:modified>
</cp:coreProperties>
</file>